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htomo\Desktop\"/>
    </mc:Choice>
  </mc:AlternateContent>
  <workbookProtection workbookAlgorithmName="SHA-512" workbookHashValue="PWzvG6btBNAOuJNenHAFYOJWY40pKUvM1V7u6i02T2+tDWjk66Umnp4znsRYW6ol8XV1Z45PpH4xnoUe9xW0Dw==" workbookSaltValue="u0STpymE7h7vN2S4hPeweg==" workbookSpinCount="100000" lockStructure="1"/>
  <bookViews>
    <workbookView xWindow="0" yWindow="0" windowWidth="4350" windowHeight="4035"/>
  </bookViews>
  <sheets>
    <sheet name="売上モデル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I31" i="1"/>
  <c r="I30" i="1"/>
  <c r="D34" i="1"/>
  <c r="D30" i="1"/>
  <c r="W10" i="1"/>
  <c r="I23" i="1" s="1"/>
  <c r="W9" i="1"/>
  <c r="I22" i="1" s="1"/>
  <c r="D5" i="1"/>
  <c r="Q5" i="1"/>
  <c r="M5" i="1"/>
  <c r="I5" i="1"/>
  <c r="O15" i="1" l="1"/>
  <c r="I14" i="1"/>
  <c r="O21" i="1" s="1"/>
  <c r="I24" i="1"/>
  <c r="I34" i="1" s="1"/>
  <c r="O22" i="1"/>
  <c r="W11" i="1"/>
  <c r="D14" i="1"/>
  <c r="O20" i="1" s="1"/>
  <c r="O23" i="1" l="1"/>
  <c r="I32" i="1" s="1"/>
  <c r="W14" i="1"/>
  <c r="W12" i="1" l="1"/>
  <c r="W13" i="1" s="1"/>
  <c r="I33" i="1" s="1"/>
  <c r="I35" i="1" s="1"/>
  <c r="I40" i="1" l="1"/>
  <c r="W18" i="1" s="1"/>
  <c r="W15" i="1"/>
  <c r="O30" i="1"/>
</calcChain>
</file>

<file path=xl/sharedStrings.xml><?xml version="1.0" encoding="utf-8"?>
<sst xmlns="http://schemas.openxmlformats.org/spreadsheetml/2006/main" count="168" uniqueCount="68">
  <si>
    <t>■レストランの売上モデル</t>
    <rPh sb="7" eb="8">
      <t>ウ</t>
    </rPh>
    <rPh sb="8" eb="9">
      <t>ア</t>
    </rPh>
    <phoneticPr fontId="2"/>
  </si>
  <si>
    <t>①</t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</si>
  <si>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</si>
  <si>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</si>
  <si>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</si>
  <si>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</si>
  <si>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</si>
  <si>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</si>
  <si>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</si>
  <si>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</si>
  <si>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</si>
  <si>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</si>
  <si>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</si>
  <si>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</si>
  <si>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</si>
  <si>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</si>
  <si>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知名度</t>
    <rPh sb="0" eb="3">
      <t>チメイド</t>
    </rPh>
    <phoneticPr fontId="2"/>
  </si>
  <si>
    <t>客足</t>
    <rPh sb="0" eb="2">
      <t>キャクアシ</t>
    </rPh>
    <phoneticPr fontId="2"/>
  </si>
  <si>
    <t>店の魅力</t>
    <rPh sb="0" eb="1">
      <t>ミセ</t>
    </rPh>
    <rPh sb="2" eb="4">
      <t>ミリョク</t>
    </rPh>
    <phoneticPr fontId="2"/>
  </si>
  <si>
    <t>=</t>
    <phoneticPr fontId="2"/>
  </si>
  <si>
    <t>メニュー数</t>
    <rPh sb="4" eb="5">
      <t>スウ</t>
    </rPh>
    <phoneticPr fontId="2"/>
  </si>
  <si>
    <t>接客態度</t>
    <rPh sb="0" eb="2">
      <t>セッキャク</t>
    </rPh>
    <rPh sb="2" eb="4">
      <t>タイド</t>
    </rPh>
    <phoneticPr fontId="2"/>
  </si>
  <si>
    <t>広告宣伝費</t>
    <rPh sb="0" eb="2">
      <t>コウコク</t>
    </rPh>
    <rPh sb="2" eb="5">
      <t>センデンヒ</t>
    </rPh>
    <phoneticPr fontId="2"/>
  </si>
  <si>
    <t>料理の満足度</t>
    <rPh sb="0" eb="2">
      <t>リョウリ</t>
    </rPh>
    <rPh sb="3" eb="6">
      <t>マンゾクド</t>
    </rPh>
    <phoneticPr fontId="2"/>
  </si>
  <si>
    <t>×</t>
    <phoneticPr fontId="2"/>
  </si>
  <si>
    <t>+</t>
    <phoneticPr fontId="2"/>
  </si>
  <si>
    <t>入力</t>
    <rPh sb="0" eb="2">
      <t>ニュウリョク</t>
    </rPh>
    <phoneticPr fontId="2"/>
  </si>
  <si>
    <t>【お店の質】</t>
    <rPh sb="2" eb="3">
      <t>ミセ</t>
    </rPh>
    <rPh sb="4" eb="5">
      <t>シツ</t>
    </rPh>
    <phoneticPr fontId="2"/>
  </si>
  <si>
    <t>売上スコア</t>
    <rPh sb="0" eb="1">
      <t>ウ</t>
    </rPh>
    <rPh sb="1" eb="2">
      <t>ア</t>
    </rPh>
    <phoneticPr fontId="2"/>
  </si>
  <si>
    <t>総合</t>
    <rPh sb="0" eb="2">
      <t>ソウゴウ</t>
    </rPh>
    <phoneticPr fontId="2"/>
  </si>
  <si>
    <t xml:space="preserve">① </t>
    <phoneticPr fontId="2"/>
  </si>
  <si>
    <t>※サンプルのため数式の係数は実際のものと異なります</t>
    <rPh sb="8" eb="10">
      <t>スウシキ</t>
    </rPh>
    <rPh sb="11" eb="13">
      <t>ケイスウ</t>
    </rPh>
    <rPh sb="12" eb="13">
      <t>スウ</t>
    </rPh>
    <rPh sb="14" eb="16">
      <t>ジッサイ</t>
    </rPh>
    <rPh sb="20" eb="21">
      <t>コト</t>
    </rPh>
    <phoneticPr fontId="2"/>
  </si>
  <si>
    <t>③</t>
    <phoneticPr fontId="2"/>
  </si>
  <si>
    <t>④</t>
    <phoneticPr fontId="2"/>
  </si>
  <si>
    <t>⑤</t>
    <phoneticPr fontId="2"/>
  </si>
  <si>
    <t>⑦</t>
    <phoneticPr fontId="2"/>
  </si>
  <si>
    <t>⑥</t>
    <phoneticPr fontId="2"/>
  </si>
  <si>
    <t>⑬</t>
    <phoneticPr fontId="2"/>
  </si>
  <si>
    <t>⑭</t>
    <phoneticPr fontId="2"/>
  </si>
  <si>
    <t>⑮</t>
    <phoneticPr fontId="2"/>
  </si>
  <si>
    <t>⑩</t>
    <phoneticPr fontId="2"/>
  </si>
  <si>
    <t>⑪</t>
    <phoneticPr fontId="2"/>
  </si>
  <si>
    <t>出力</t>
    <rPh sb="0" eb="2">
      <t>シュツリョク</t>
    </rPh>
    <phoneticPr fontId="2"/>
  </si>
  <si>
    <t>売上スコア</t>
    <rPh sb="0" eb="2">
      <t>ウリアゲ</t>
    </rPh>
    <phoneticPr fontId="2"/>
  </si>
  <si>
    <t>④</t>
    <phoneticPr fontId="2"/>
  </si>
  <si>
    <t>【お店の評判】</t>
    <rPh sb="2" eb="3">
      <t>ミセ</t>
    </rPh>
    <rPh sb="4" eb="6">
      <t>ヒョウバン</t>
    </rPh>
    <phoneticPr fontId="2"/>
  </si>
  <si>
    <t>⑧</t>
    <phoneticPr fontId="2"/>
  </si>
  <si>
    <t>⑫</t>
    <phoneticPr fontId="2"/>
  </si>
  <si>
    <t>⑮</t>
    <phoneticPr fontId="2"/>
  </si>
  <si>
    <t>⑯</t>
    <phoneticPr fontId="2"/>
  </si>
  <si>
    <t>⑬</t>
    <phoneticPr fontId="2"/>
  </si>
  <si>
    <t>天候</t>
    <rPh sb="0" eb="2">
      <t>テンコウ</t>
    </rPh>
    <phoneticPr fontId="2"/>
  </si>
  <si>
    <t>店舗立地</t>
    <rPh sb="0" eb="4">
      <t>テンポリッチ</t>
    </rPh>
    <phoneticPr fontId="2"/>
  </si>
  <si>
    <t>SNSの反応数</t>
    <rPh sb="4" eb="7">
      <t>ハンノウスウ</t>
    </rPh>
    <phoneticPr fontId="2"/>
  </si>
  <si>
    <t>SNSの反応数</t>
    <phoneticPr fontId="2"/>
  </si>
  <si>
    <t>SNSの反応数</t>
    <phoneticPr fontId="2"/>
  </si>
  <si>
    <t>SNSの反応数</t>
    <phoneticPr fontId="2"/>
  </si>
  <si>
    <t>接客の満足度</t>
    <rPh sb="0" eb="2">
      <t>セッキャク</t>
    </rPh>
    <rPh sb="3" eb="6">
      <t>マンゾクド</t>
    </rPh>
    <phoneticPr fontId="2"/>
  </si>
  <si>
    <t>接客の満足度</t>
    <phoneticPr fontId="2"/>
  </si>
  <si>
    <t>接客の満足度</t>
    <phoneticPr fontId="2"/>
  </si>
  <si>
    <t>接客の満足度</t>
    <phoneticPr fontId="2"/>
  </si>
  <si>
    <t>ポイント充実度</t>
    <rPh sb="4" eb="6">
      <t>ジュウジツ</t>
    </rPh>
    <rPh sb="6" eb="7">
      <t>ド</t>
    </rPh>
    <phoneticPr fontId="2"/>
  </si>
  <si>
    <t>値が大きいほど売上が高まるモデルとなっています</t>
    <rPh sb="0" eb="1">
      <t>アタイ</t>
    </rPh>
    <rPh sb="2" eb="3">
      <t>オオ</t>
    </rPh>
    <rPh sb="7" eb="9">
      <t>ウリアゲ</t>
    </rPh>
    <rPh sb="10" eb="11">
      <t>タカ</t>
    </rPh>
    <phoneticPr fontId="2"/>
  </si>
  <si>
    <t>料理の満足度</t>
    <rPh sb="0" eb="2">
      <t>リョウリ</t>
    </rPh>
    <rPh sb="3" eb="6">
      <t xml:space="preserve">マンゾクド </t>
    </rPh>
    <phoneticPr fontId="2"/>
  </si>
  <si>
    <t>Copyright©2022/11 i's FACTORY co., ltd, All rights reserved.</t>
    <phoneticPr fontId="2"/>
  </si>
  <si>
    <t>認知度</t>
    <rPh sb="0" eb="3">
      <t xml:space="preserve">ニンチド </t>
    </rPh>
    <phoneticPr fontId="2"/>
  </si>
  <si>
    <t>知名度</t>
    <phoneticPr fontId="2"/>
  </si>
  <si>
    <t>売上スコア</t>
    <rPh sb="0" eb="2">
      <t xml:space="preserve">ウリアゲ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</si>
</sst>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000_ "/>
    <numFmt numFmtId="177" formatCode="0.0_ "/>
    <numFmt numFmtId="178" formatCode="0_ "/>
  </numFmts>
  <fonts count="25" x14ac:knownFonts="1">
    <font>
      <sz val="12"/>
      <color theme="1"/>
      <name val="BIZ UDPゴシック"/>
      <family val="2"/>
      <charset val="128"/>
    </font>
    <font>
      <sz val="12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b/>
      <sz val="2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22"/>
      <color rgb="FFFFFF89"/>
      <name val="メイリオ"/>
      <family val="3"/>
      <charset val="128"/>
    </font>
    <font>
      <b/>
      <sz val="12"/>
      <color rgb="FFFFFF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4"/>
      <color theme="1"/>
      <name val="メイリオ"/>
      <family val="2"/>
      <charset val="128"/>
    </font>
    <font>
      <b/>
      <sz val="16"/>
      <color theme="0"/>
      <name val="メイリオ"/>
      <family val="2"/>
      <charset val="128"/>
    </font>
    <font>
      <sz val="10"/>
      <color theme="1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b/>
      <sz val="11"/>
      <color theme="0"/>
      <name val="メイリオ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66FF"/>
        <bgColor rgb="FF0070C0"/>
      </patternFill>
    </fill>
    <fill>
      <patternFill patternType="solid">
        <fgColor theme="4" tint="0.39994506668294322"/>
        <bgColor rgb="FF99CCFF"/>
      </patternFill>
    </fill>
    <fill>
      <patternFill patternType="solid">
        <fgColor theme="4" tint="0.79995117038483843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theme="0"/>
        <bgColor theme="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ck">
        <color theme="1" tint="4.9989318521683403E-2"/>
      </left>
      <right style="thick">
        <color theme="1" tint="4.9989318521683403E-2"/>
      </right>
      <top style="thick">
        <color theme="1" tint="4.9989318521683403E-2"/>
      </top>
      <bottom style="double">
        <color rgb="FFFF0000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rgb="FFFF0000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FF0000"/>
      </bottom>
      <diagonal/>
    </border>
    <border>
      <left/>
      <right style="thick">
        <color theme="1"/>
      </right>
      <top style="medium">
        <color theme="1"/>
      </top>
      <bottom style="double">
        <color rgb="FFFF0000"/>
      </bottom>
      <diagonal/>
    </border>
    <border>
      <left style="thick">
        <color theme="1"/>
      </left>
      <right/>
      <top style="medium">
        <color theme="1"/>
      </top>
      <bottom style="double">
        <color rgb="FFFF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theme="1" tint="4.9989318521683403E-2"/>
      </left>
      <right/>
      <top style="thick">
        <color theme="1"/>
      </top>
      <bottom style="double">
        <color rgb="FFFF0000"/>
      </bottom>
      <diagonal/>
    </border>
    <border>
      <left/>
      <right/>
      <top style="thick">
        <color theme="1"/>
      </top>
      <bottom style="double">
        <color rgb="FFFF0000"/>
      </bottom>
      <diagonal/>
    </border>
    <border>
      <left style="thick">
        <color theme="1"/>
      </left>
      <right style="double">
        <color rgb="FFFF0000"/>
      </right>
      <top/>
      <bottom style="double">
        <color rgb="FFFF0000"/>
      </bottom>
      <diagonal/>
    </border>
    <border>
      <left/>
      <right style="thick">
        <color theme="1"/>
      </right>
      <top style="thick">
        <color theme="1"/>
      </top>
      <bottom style="double">
        <color rgb="FFFF0000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Protection="1">
      <alignment vertical="center"/>
      <protection hidden="1"/>
    </xf>
    <xf numFmtId="0" fontId="5" fillId="8" borderId="26" xfId="0" applyFont="1" applyFill="1" applyBorder="1" applyAlignment="1" applyProtection="1">
      <alignment horizontal="left" vertical="center"/>
      <protection hidden="1"/>
    </xf>
    <xf numFmtId="177" fontId="5" fillId="7" borderId="27" xfId="0" applyNumberFormat="1" applyFont="1" applyFill="1" applyBorder="1" applyAlignment="1" applyProtection="1">
      <alignment horizontal="right" vertical="center"/>
      <protection locked="0" hidden="1"/>
    </xf>
    <xf numFmtId="0" fontId="22" fillId="6" borderId="0" xfId="0" applyFont="1" applyFill="1" applyAlignment="1" applyProtection="1">
      <alignment horizontal="center" vertical="center"/>
      <protection hidden="1"/>
    </xf>
    <xf numFmtId="0" fontId="23" fillId="0" borderId="0" xfId="0" applyFo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76" fontId="4" fillId="0" borderId="1" xfId="0" applyNumberFormat="1" applyFont="1" applyBorder="1" applyProtection="1">
      <alignment vertical="center"/>
      <protection hidden="1"/>
    </xf>
    <xf numFmtId="0" fontId="5" fillId="8" borderId="28" xfId="0" applyFont="1" applyFill="1" applyBorder="1" applyAlignment="1" applyProtection="1">
      <alignment horizontal="left" vertical="center"/>
      <protection hidden="1"/>
    </xf>
    <xf numFmtId="177" fontId="5" fillId="7" borderId="29" xfId="0" applyNumberFormat="1" applyFont="1" applyFill="1" applyBorder="1" applyAlignment="1" applyProtection="1">
      <alignment horizontal="right" vertical="center"/>
      <protection locked="0" hidden="1"/>
    </xf>
    <xf numFmtId="176" fontId="21" fillId="0" borderId="2" xfId="0" applyNumberFormat="1" applyFont="1" applyBorder="1" applyProtection="1">
      <alignment vertical="center"/>
      <protection hidden="1"/>
    </xf>
    <xf numFmtId="0" fontId="4" fillId="8" borderId="8" xfId="0" applyFont="1" applyFill="1" applyBorder="1" applyProtection="1">
      <alignment vertical="center"/>
      <protection hidden="1"/>
    </xf>
    <xf numFmtId="0" fontId="4" fillId="8" borderId="9" xfId="0" applyFont="1" applyFill="1" applyBorder="1" applyProtection="1">
      <alignment vertical="center"/>
      <protection hidden="1"/>
    </xf>
    <xf numFmtId="177" fontId="10" fillId="7" borderId="10" xfId="0" applyNumberFormat="1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right" vertical="center"/>
      <protection hidden="1"/>
    </xf>
    <xf numFmtId="0" fontId="24" fillId="4" borderId="0" xfId="0" applyFont="1" applyFill="1" applyAlignment="1" applyProtection="1">
      <alignment horizontal="center" vertical="center"/>
      <protection hidden="1"/>
    </xf>
    <xf numFmtId="0" fontId="4" fillId="9" borderId="11" xfId="0" applyFont="1" applyFill="1" applyBorder="1" applyProtection="1">
      <alignment vertical="center"/>
      <protection hidden="1"/>
    </xf>
    <xf numFmtId="0" fontId="4" fillId="9" borderId="12" xfId="0" applyFont="1" applyFill="1" applyBorder="1" applyProtection="1">
      <alignment vertical="center"/>
      <protection hidden="1"/>
    </xf>
    <xf numFmtId="0" fontId="4" fillId="9" borderId="13" xfId="0" applyFont="1" applyFill="1" applyBorder="1" applyProtection="1">
      <alignment vertical="center"/>
      <protection hidden="1"/>
    </xf>
    <xf numFmtId="0" fontId="4" fillId="10" borderId="11" xfId="0" applyFont="1" applyFill="1" applyBorder="1" applyProtection="1">
      <alignment vertical="center"/>
      <protection hidden="1"/>
    </xf>
    <xf numFmtId="0" fontId="4" fillId="10" borderId="12" xfId="0" applyFont="1" applyFill="1" applyBorder="1" applyProtection="1">
      <alignment vertical="center"/>
      <protection hidden="1"/>
    </xf>
    <xf numFmtId="0" fontId="4" fillId="10" borderId="13" xfId="0" applyFont="1" applyFill="1" applyBorder="1" applyProtection="1">
      <alignment vertical="center"/>
      <protection hidden="1"/>
    </xf>
    <xf numFmtId="0" fontId="5" fillId="8" borderId="30" xfId="0" applyFont="1" applyFill="1" applyBorder="1" applyAlignment="1" applyProtection="1">
      <alignment horizontal="left" vertical="center"/>
      <protection hidden="1"/>
    </xf>
    <xf numFmtId="177" fontId="5" fillId="7" borderId="31" xfId="0" applyNumberFormat="1" applyFont="1" applyFill="1" applyBorder="1" applyAlignment="1" applyProtection="1">
      <alignment horizontal="right" vertical="center"/>
      <protection locked="0" hidden="1"/>
    </xf>
    <xf numFmtId="0" fontId="4" fillId="9" borderId="0" xfId="0" applyFont="1" applyFill="1" applyBorder="1" applyProtection="1">
      <alignment vertical="center"/>
      <protection hidden="1"/>
    </xf>
    <xf numFmtId="0" fontId="4" fillId="9" borderId="15" xfId="0" applyFont="1" applyFill="1" applyBorder="1" applyProtection="1">
      <alignment vertical="center"/>
      <protection hidden="1"/>
    </xf>
    <xf numFmtId="0" fontId="4" fillId="10" borderId="14" xfId="0" applyFont="1" applyFill="1" applyBorder="1" applyProtection="1">
      <alignment vertical="center"/>
      <protection hidden="1"/>
    </xf>
    <xf numFmtId="0" fontId="4" fillId="10" borderId="0" xfId="0" applyFont="1" applyFill="1" applyBorder="1" applyProtection="1">
      <alignment vertical="center"/>
      <protection hidden="1"/>
    </xf>
    <xf numFmtId="0" fontId="4" fillId="10" borderId="15" xfId="0" applyFont="1" applyFill="1" applyBorder="1" applyProtection="1">
      <alignment vertical="center"/>
      <protection hidden="1"/>
    </xf>
    <xf numFmtId="0" fontId="5" fillId="8" borderId="22" xfId="0" applyFont="1" applyFill="1" applyBorder="1" applyAlignment="1" applyProtection="1">
      <alignment horizontal="left" vertical="center"/>
      <protection hidden="1"/>
    </xf>
    <xf numFmtId="177" fontId="5" fillId="8" borderId="23" xfId="0" applyNumberFormat="1" applyFont="1" applyFill="1" applyBorder="1" applyAlignment="1" applyProtection="1">
      <alignment horizontal="right" vertical="center"/>
      <protection hidden="1"/>
    </xf>
    <xf numFmtId="0" fontId="4" fillId="11" borderId="0" xfId="0" applyFont="1" applyFill="1" applyBorder="1" applyProtection="1">
      <alignment vertical="center"/>
      <protection hidden="1"/>
    </xf>
    <xf numFmtId="0" fontId="18" fillId="11" borderId="0" xfId="0" applyFont="1" applyFill="1" applyBorder="1" applyAlignment="1" applyProtection="1">
      <alignment horizontal="right" vertical="center"/>
      <protection hidden="1"/>
    </xf>
    <xf numFmtId="177" fontId="16" fillId="12" borderId="19" xfId="0" applyNumberFormat="1" applyFont="1" applyFill="1" applyBorder="1" applyAlignment="1" applyProtection="1">
      <alignment horizontal="right" vertical="center"/>
      <protection hidden="1"/>
    </xf>
    <xf numFmtId="177" fontId="16" fillId="12" borderId="36" xfId="0" applyNumberFormat="1" applyFont="1" applyFill="1" applyBorder="1" applyAlignment="1" applyProtection="1">
      <alignment horizontal="right" vertical="center"/>
      <protection hidden="1"/>
    </xf>
    <xf numFmtId="0" fontId="20" fillId="11" borderId="0" xfId="0" applyFont="1" applyFill="1" applyBorder="1" applyAlignment="1" applyProtection="1">
      <alignment horizontal="right" vertical="center"/>
      <protection hidden="1"/>
    </xf>
    <xf numFmtId="0" fontId="4" fillId="9" borderId="41" xfId="0" applyFont="1" applyFill="1" applyBorder="1" applyProtection="1">
      <alignment vertical="center"/>
      <protection hidden="1"/>
    </xf>
    <xf numFmtId="0" fontId="11" fillId="9" borderId="0" xfId="0" applyFont="1" applyFill="1" applyAlignment="1" applyProtection="1">
      <alignment horizontal="left" vertical="center"/>
      <protection hidden="1"/>
    </xf>
    <xf numFmtId="0" fontId="13" fillId="11" borderId="0" xfId="0" applyFont="1" applyFill="1" applyBorder="1" applyAlignment="1" applyProtection="1">
      <alignment horizontal="right" vertical="center"/>
      <protection hidden="1"/>
    </xf>
    <xf numFmtId="177" fontId="16" fillId="12" borderId="44" xfId="0" applyNumberFormat="1" applyFont="1" applyFill="1" applyBorder="1" applyAlignment="1" applyProtection="1">
      <alignment horizontal="right" vertical="center"/>
      <protection hidden="1"/>
    </xf>
    <xf numFmtId="0" fontId="5" fillId="8" borderId="24" xfId="0" applyFont="1" applyFill="1" applyBorder="1" applyAlignment="1" applyProtection="1">
      <alignment horizontal="left" vertical="center"/>
      <protection hidden="1"/>
    </xf>
    <xf numFmtId="177" fontId="5" fillId="8" borderId="25" xfId="0" applyNumberFormat="1" applyFont="1" applyFill="1" applyBorder="1" applyAlignment="1" applyProtection="1">
      <alignment horizontal="right" vertical="center"/>
      <protection hidden="1"/>
    </xf>
    <xf numFmtId="0" fontId="4" fillId="9" borderId="16" xfId="0" applyFont="1" applyFill="1" applyBorder="1" applyProtection="1">
      <alignment vertical="center"/>
      <protection hidden="1"/>
    </xf>
    <xf numFmtId="0" fontId="4" fillId="9" borderId="17" xfId="0" applyFont="1" applyFill="1" applyBorder="1" applyProtection="1">
      <alignment vertical="center"/>
      <protection hidden="1"/>
    </xf>
    <xf numFmtId="0" fontId="4" fillId="9" borderId="18" xfId="0" applyFont="1" applyFill="1" applyBorder="1" applyProtection="1">
      <alignment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22" fillId="3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10" borderId="41" xfId="0" applyFont="1" applyFill="1" applyBorder="1" applyProtection="1">
      <alignment vertical="center"/>
      <protection hidden="1"/>
    </xf>
    <xf numFmtId="0" fontId="14" fillId="10" borderId="0" xfId="0" applyFont="1" applyFill="1" applyBorder="1" applyAlignment="1" applyProtection="1">
      <alignment horizontal="center" vertical="center"/>
      <protection hidden="1"/>
    </xf>
    <xf numFmtId="0" fontId="4" fillId="10" borderId="16" xfId="0" applyFont="1" applyFill="1" applyBorder="1" applyProtection="1">
      <alignment vertical="center"/>
      <protection hidden="1"/>
    </xf>
    <xf numFmtId="0" fontId="4" fillId="10" borderId="17" xfId="0" applyFont="1" applyFill="1" applyBorder="1" applyProtection="1">
      <alignment vertical="center"/>
      <protection hidden="1"/>
    </xf>
    <xf numFmtId="0" fontId="4" fillId="10" borderId="18" xfId="0" applyFont="1" applyFill="1" applyBorder="1" applyProtection="1">
      <alignment vertical="center"/>
      <protection hidden="1"/>
    </xf>
    <xf numFmtId="0" fontId="4" fillId="8" borderId="39" xfId="0" applyFont="1" applyFill="1" applyBorder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9" fillId="3" borderId="8" xfId="0" applyFont="1" applyFill="1" applyBorder="1" applyAlignment="1" applyProtection="1">
      <alignment horizontal="right" vertical="center"/>
      <protection hidden="1"/>
    </xf>
    <xf numFmtId="177" fontId="7" fillId="8" borderId="10" xfId="0" applyNumberFormat="1" applyFont="1" applyFill="1" applyBorder="1" applyAlignment="1" applyProtection="1">
      <alignment horizontal="right" vertical="center"/>
      <protection hidden="1"/>
    </xf>
    <xf numFmtId="0" fontId="4" fillId="3" borderId="9" xfId="0" applyFont="1" applyFill="1" applyBorder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7" fillId="8" borderId="3" xfId="0" applyFont="1" applyFill="1" applyBorder="1" applyAlignment="1" applyProtection="1">
      <alignment horizontal="center" vertical="center"/>
      <protection hidden="1"/>
    </xf>
    <xf numFmtId="0" fontId="7" fillId="8" borderId="4" xfId="0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/>
      <protection hidden="1"/>
    </xf>
    <xf numFmtId="0" fontId="7" fillId="8" borderId="6" xfId="0" applyFont="1" applyFill="1" applyBorder="1" applyAlignment="1" applyProtection="1">
      <alignment horizontal="center" vertical="center"/>
      <protection hidden="1"/>
    </xf>
    <xf numFmtId="0" fontId="7" fillId="8" borderId="0" xfId="0" applyFont="1" applyFill="1" applyBorder="1" applyAlignment="1" applyProtection="1">
      <alignment horizontal="center" vertical="center"/>
      <protection hidden="1"/>
    </xf>
    <xf numFmtId="0" fontId="7" fillId="8" borderId="7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19" fillId="8" borderId="20" xfId="0" applyFont="1" applyFill="1" applyBorder="1" applyAlignment="1" applyProtection="1">
      <alignment horizontal="center" vertical="center"/>
      <protection hidden="1"/>
    </xf>
    <xf numFmtId="0" fontId="19" fillId="8" borderId="21" xfId="0" applyFont="1" applyFill="1" applyBorder="1" applyAlignment="1" applyProtection="1">
      <alignment horizontal="center" vertical="center"/>
      <protection hidden="1"/>
    </xf>
    <xf numFmtId="177" fontId="7" fillId="7" borderId="20" xfId="0" applyNumberFormat="1" applyFont="1" applyFill="1" applyBorder="1" applyAlignment="1" applyProtection="1">
      <alignment horizontal="center" vertical="center"/>
      <protection hidden="1"/>
    </xf>
    <xf numFmtId="0" fontId="7" fillId="7" borderId="21" xfId="0" applyFont="1" applyFill="1" applyBorder="1" applyAlignment="1" applyProtection="1">
      <alignment horizontal="center" vertical="center"/>
      <protection hidden="1"/>
    </xf>
    <xf numFmtId="6" fontId="11" fillId="9" borderId="14" xfId="1" applyFont="1" applyFill="1" applyBorder="1" applyAlignment="1" applyProtection="1">
      <alignment horizontal="left" vertical="center" textRotation="255"/>
      <protection hidden="1"/>
    </xf>
    <xf numFmtId="0" fontId="8" fillId="8" borderId="3" xfId="0" applyFont="1" applyFill="1" applyBorder="1" applyAlignment="1" applyProtection="1">
      <alignment horizontal="center" vertical="center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0" fontId="8" fillId="8" borderId="7" xfId="0" applyFont="1" applyFill="1" applyBorder="1" applyAlignment="1" applyProtection="1">
      <alignment horizontal="center" vertical="center"/>
      <protection hidden="1"/>
    </xf>
    <xf numFmtId="0" fontId="8" fillId="8" borderId="8" xfId="0" applyFont="1" applyFill="1" applyBorder="1" applyAlignment="1" applyProtection="1">
      <alignment horizontal="center" vertical="center"/>
      <protection hidden="1"/>
    </xf>
    <xf numFmtId="0" fontId="8" fillId="8" borderId="9" xfId="0" applyFont="1" applyFill="1" applyBorder="1" applyAlignment="1" applyProtection="1">
      <alignment horizontal="center" vertical="center"/>
      <protection hidden="1"/>
    </xf>
    <xf numFmtId="0" fontId="12" fillId="11" borderId="0" xfId="0" applyFont="1" applyFill="1" applyBorder="1" applyAlignment="1" applyProtection="1">
      <alignment horizontal="center" vertical="center"/>
      <protection hidden="1"/>
    </xf>
    <xf numFmtId="0" fontId="11" fillId="9" borderId="0" xfId="0" applyFont="1" applyFill="1" applyBorder="1" applyAlignment="1" applyProtection="1">
      <alignment horizontal="left" vertical="center"/>
      <protection hidden="1"/>
    </xf>
    <xf numFmtId="0" fontId="11" fillId="9" borderId="32" xfId="0" applyFont="1" applyFill="1" applyBorder="1" applyAlignment="1" applyProtection="1">
      <alignment horizontal="left" vertical="center"/>
      <protection hidden="1"/>
    </xf>
    <xf numFmtId="0" fontId="11" fillId="10" borderId="0" xfId="0" applyFont="1" applyFill="1" applyBorder="1" applyAlignment="1" applyProtection="1">
      <alignment horizontal="right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top"/>
      <protection hidden="1"/>
    </xf>
    <xf numFmtId="0" fontId="11" fillId="2" borderId="41" xfId="0" applyFont="1" applyFill="1" applyBorder="1" applyAlignment="1" applyProtection="1">
      <alignment horizontal="right" vertical="center"/>
      <protection hidden="1"/>
    </xf>
    <xf numFmtId="0" fontId="11" fillId="2" borderId="33" xfId="0" applyFont="1" applyFill="1" applyBorder="1" applyAlignment="1" applyProtection="1">
      <alignment horizontal="right" vertical="center"/>
      <protection hidden="1"/>
    </xf>
    <xf numFmtId="178" fontId="10" fillId="7" borderId="35" xfId="0" applyNumberFormat="1" applyFont="1" applyFill="1" applyBorder="1" applyAlignment="1" applyProtection="1">
      <alignment horizontal="center" vertical="center"/>
      <protection hidden="1"/>
    </xf>
    <xf numFmtId="178" fontId="10" fillId="7" borderId="34" xfId="0" applyNumberFormat="1" applyFont="1" applyFill="1" applyBorder="1" applyAlignment="1" applyProtection="1">
      <alignment horizontal="center" vertical="center"/>
      <protection hidden="1"/>
    </xf>
    <xf numFmtId="177" fontId="16" fillId="12" borderId="42" xfId="0" applyNumberFormat="1" applyFont="1" applyFill="1" applyBorder="1" applyAlignment="1" applyProtection="1">
      <alignment horizontal="center" vertical="center"/>
      <protection hidden="1"/>
    </xf>
    <xf numFmtId="177" fontId="16" fillId="12" borderId="43" xfId="0" applyNumberFormat="1" applyFont="1" applyFill="1" applyBorder="1" applyAlignment="1" applyProtection="1">
      <alignment horizontal="center" vertical="center"/>
      <protection hidden="1"/>
    </xf>
    <xf numFmtId="177" fontId="10" fillId="7" borderId="37" xfId="0" applyNumberFormat="1" applyFont="1" applyFill="1" applyBorder="1" applyAlignment="1" applyProtection="1">
      <alignment horizontal="center" vertical="center"/>
      <protection hidden="1"/>
    </xf>
    <xf numFmtId="177" fontId="10" fillId="7" borderId="40" xfId="0" applyNumberFormat="1" applyFont="1" applyFill="1" applyBorder="1" applyAlignment="1" applyProtection="1">
      <alignment horizontal="center" vertical="center"/>
      <protection hidden="1"/>
    </xf>
    <xf numFmtId="177" fontId="10" fillId="7" borderId="38" xfId="0" applyNumberFormat="1" applyFont="1" applyFill="1" applyBorder="1" applyAlignment="1" applyProtection="1">
      <alignment horizontal="center" vertical="center"/>
      <protection hidden="1"/>
    </xf>
    <xf numFmtId="0" fontId="11" fillId="10" borderId="41" xfId="0" applyFont="1" applyFill="1" applyBorder="1" applyAlignment="1" applyProtection="1">
      <alignment horizontal="right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3333CC"/>
      <color rgb="FFCCFFFF"/>
      <color rgb="FFFF99FF"/>
      <color rgb="FFFFFF89"/>
      <color rgb="FF99CCFF"/>
      <color rgb="FF66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s://bodais.com/id0100000007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microsoft.com/office/2007/relationships/hdphoto" Target="../media/hdphoto1.wdp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43</xdr:row>
      <xdr:rowOff>95249</xdr:rowOff>
    </xdr:from>
    <xdr:to>
      <xdr:col>32</xdr:col>
      <xdr:colOff>748394</xdr:colOff>
      <xdr:row>54</xdr:row>
      <xdr:rowOff>122464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3608" y="10654392"/>
          <a:ext cx="18002250" cy="250371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■売上モデル（デモ）の使い方</a:t>
          </a:r>
          <a:r>
            <a:rPr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lang="en-US" altLang="ja-JP" sz="16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en-US" sz="16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・メニュー数、接客態度、広告宣伝費、ポイント充実度、天候、店舗立地の値を、セル</a:t>
          </a:r>
          <a:r>
            <a:rPr lang="en-US" altLang="ja-JP" sz="16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W3</a:t>
          </a:r>
          <a:r>
            <a:rPr lang="ja-JP" altLang="en-US" sz="16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から</a:t>
          </a:r>
          <a:r>
            <a:rPr lang="en-US" altLang="ja-JP" sz="16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W8</a:t>
          </a:r>
          <a:r>
            <a:rPr lang="ja-JP" altLang="en-US" sz="16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に入力すると、売上スコアの評価値がセル</a:t>
          </a:r>
          <a:r>
            <a:rPr lang="en-US" altLang="ja-JP" sz="16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W19</a:t>
          </a:r>
          <a:r>
            <a:rPr lang="ja-JP" altLang="en-US" sz="16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に出力されます</a:t>
          </a:r>
          <a:r>
            <a:rPr lang="ja-JP" altLang="en-US" sz="18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。</a:t>
          </a:r>
          <a:r>
            <a:rPr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en-US" sz="1400" b="1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■技術的な説明</a:t>
          </a:r>
          <a:endParaRPr lang="en-US" altLang="ja-JP" sz="1400" b="1" i="0" u="none" strike="noStrike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・レストランの売上スコアを、メニュー数や接客態度などの</a:t>
          </a:r>
          <a:r>
            <a:rPr lang="en-US" altLang="ja-JP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6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つのパラメータで予測する売上予測モデル（線形回帰モデル）です。</a:t>
          </a:r>
          <a:r>
            <a:rPr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パラメータの値が、料理の満足度、接客の満足度といった各因子に影響し、その結果として売上スコアが算出されます。</a:t>
          </a:r>
          <a:r>
            <a:rPr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本資料で行っているモデル化は、「構造モデル解析」と呼ばれるものの</a:t>
          </a:r>
          <a:r>
            <a:rPr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つです。構造モデル解析とは、事象の因果関係を表現する変数（因子）間の関係を構造化する解析技術です。代表的なものに構造方程式モデリング（</a:t>
          </a:r>
          <a:r>
            <a:rPr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SEM</a:t>
          </a:r>
          <a:r>
            <a:rPr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・共分散構造解析）といったものがあります。</a:t>
          </a:r>
          <a:endParaRPr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en-US" altLang="ja-JP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ご活用を検討される方は、是非「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モデル構築サービスとは？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」の欄もご欄ください。技術的な不明点についても、弊社までお問合せください。</a:t>
          </a:r>
          <a:endParaRPr kumimoji="1" lang="ja-JP" altLang="en-US" sz="1800" b="1">
            <a:solidFill>
              <a:srgbClr val="00B0F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25</xdr:col>
      <xdr:colOff>1361</xdr:colOff>
      <xdr:row>19</xdr:row>
      <xdr:rowOff>13777</xdr:rowOff>
    </xdr:from>
    <xdr:to>
      <xdr:col>32</xdr:col>
      <xdr:colOff>646793</xdr:colOff>
      <xdr:row>42</xdr:row>
      <xdr:rowOff>27215</xdr:rowOff>
    </xdr:to>
    <xdr:sp macro="" textlink="">
      <xdr:nvSpPr>
        <xdr:cNvPr id="6" name="正方形/長方形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2806223" y="5245245"/>
          <a:ext cx="4024331" cy="6072153"/>
        </a:xfrm>
        <a:prstGeom prst="rect">
          <a:avLst/>
        </a:prstGeom>
        <a:solidFill>
          <a:schemeClr val="bg1"/>
        </a:solidFill>
        <a:ln w="57150">
          <a:solidFill>
            <a:srgbClr val="33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■モデル構築サービスとは？</a:t>
          </a:r>
          <a:endParaRPr lang="en-US" altLang="ja-JP" sz="16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貴社用のオリジナル</a:t>
          </a:r>
          <a:r>
            <a:rPr lang="ja-JP" altLang="en-US" sz="1400" b="0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モデル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を構築します！</a:t>
          </a:r>
          <a:endParaRPr lang="en-US" altLang="ja-JP" sz="1400" b="0" i="0" u="none" strike="noStrike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 i="0" u="none" strike="noStrike" baseline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詳しくはコチラをご参照ください：</a:t>
          </a:r>
          <a:r>
            <a:rPr lang="en-US" altLang="ja-JP" sz="1400" b="0" i="0" u="none" strike="noStrike" baseline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en-US" altLang="ja-JP" sz="1600" b="1" i="0" u="none" strike="noStrike">
              <a:solidFill>
                <a:srgbClr val="00B0F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https://bodais.com/id0100000007</a:t>
          </a:r>
          <a:endParaRPr kumimoji="1" lang="ja-JP" altLang="en-US" sz="1800" b="1">
            <a:solidFill>
              <a:srgbClr val="00B0F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endParaRPr lang="en-US" altLang="ja-JP" sz="1200" b="0" i="0" u="none" strike="noStrike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800"/>
            </a:lnSpc>
          </a:pP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・人間（現場）の</a:t>
          </a:r>
          <a:r>
            <a:rPr lang="ja-JP" altLang="en-US" sz="1400" b="0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経験値</a:t>
          </a:r>
          <a:endParaRPr lang="en-US" altLang="ja-JP" sz="1400" b="0" i="0" u="none" strike="noStrike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800"/>
            </a:lnSpc>
          </a:pP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・顧客のサービス・商品の</a:t>
          </a:r>
          <a:r>
            <a:rPr lang="ja-JP" altLang="en-US" sz="1400" b="0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利用データ</a:t>
          </a:r>
          <a:endParaRPr lang="en-US" altLang="ja-JP" sz="1400" b="0" i="0" u="none" strike="noStrike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800"/>
            </a:lnSpc>
          </a:pP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・システム・業務・ログ等の</a:t>
          </a:r>
          <a:r>
            <a:rPr lang="ja-JP" altLang="en-US" sz="1400" b="0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運用実績データ</a:t>
          </a:r>
          <a:endParaRPr lang="en-US" altLang="ja-JP" sz="1400" b="0" i="0" u="none" strike="noStrike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800"/>
            </a:lnSpc>
          </a:pP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・世の中の</a:t>
          </a:r>
          <a:r>
            <a:rPr lang="ja-JP" altLang="en-US" sz="1400" b="0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公開データ</a:t>
          </a:r>
          <a:endParaRPr lang="en-US" altLang="ja-JP" sz="1400" b="0" i="0" u="none" strike="noStrike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800"/>
            </a:lnSpc>
          </a:pP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等を目的に応じて</a:t>
          </a:r>
          <a:r>
            <a:rPr lang="ja-JP" altLang="en-US" sz="1400" b="0" i="0" u="none" strike="noStrike">
              <a:solidFill>
                <a:srgbClr val="3333CC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モデル化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し、</a:t>
          </a:r>
          <a:endParaRPr lang="en-US" altLang="ja-JP" sz="1400" b="0" i="0" u="none" strike="noStrike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800"/>
            </a:lnSpc>
          </a:pP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見える化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」</a:t>
          </a:r>
          <a:endParaRPr lang="en-US" altLang="ja-JP" sz="1400" b="0" i="0" u="none" strike="noStrike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800"/>
            </a:lnSpc>
          </a:pP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することで、具体的な</a:t>
          </a:r>
          <a:r>
            <a:rPr lang="ja-JP" altLang="en-US" sz="1400" b="0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アクション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（業務への展開）にまで、つなげることができる、</a:t>
          </a:r>
          <a:r>
            <a:rPr lang="ja-JP" altLang="en-US" sz="1400" b="0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課題解決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のためのサービスです。</a:t>
          </a:r>
          <a:endParaRPr lang="en-US" altLang="ja-JP" sz="1400" b="0" i="0" u="none" strike="noStrike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800"/>
            </a:lnSpc>
          </a:pPr>
          <a:endParaRPr lang="en-US" altLang="ja-JP" sz="1400" b="0" i="0" u="none" strike="noStrike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800"/>
            </a:lnSpc>
          </a:pP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課題に対して「何をすれば</a:t>
          </a:r>
          <a:r>
            <a:rPr lang="ja-JP" altLang="en-US" sz="1400" b="0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良い結果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が得られるのか」「どんな</a:t>
          </a:r>
          <a:r>
            <a:rPr lang="ja-JP" altLang="en-US" sz="1400" b="0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因子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が効いているのか」が分かり、その効果も</a:t>
          </a:r>
          <a:r>
            <a:rPr lang="ja-JP" altLang="en-US" sz="1400" b="0" i="0" u="none" strike="noStrike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見える化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できます。</a:t>
          </a:r>
          <a:r>
            <a:rPr lang="en-US" altLang="ja-JP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/>
          </a:r>
          <a:br>
            <a:rPr lang="en-US" altLang="ja-JP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</a:br>
          <a:endParaRPr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18</xdr:col>
      <xdr:colOff>158042</xdr:colOff>
      <xdr:row>19</xdr:row>
      <xdr:rowOff>122533</xdr:rowOff>
    </xdr:from>
    <xdr:to>
      <xdr:col>22</xdr:col>
      <xdr:colOff>683260</xdr:colOff>
      <xdr:row>32</xdr:row>
      <xdr:rowOff>129554</xdr:rowOff>
    </xdr:to>
    <xdr:pic>
      <xdr:nvPicPr>
        <xdr:cNvPr id="11" name="図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7722" y="5172053"/>
          <a:ext cx="2828998" cy="30651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227206</xdr:colOff>
      <xdr:row>8</xdr:row>
      <xdr:rowOff>50800</xdr:rowOff>
    </xdr:from>
    <xdr:to>
      <xdr:col>21</xdr:col>
      <xdr:colOff>40640</xdr:colOff>
      <xdr:row>11</xdr:row>
      <xdr:rowOff>35966</xdr:rowOff>
    </xdr:to>
    <xdr:pic>
      <xdr:nvPicPr>
        <xdr:cNvPr id="22" name="図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3766" b="94561" l="10000" r="90000">
                      <a14:foregroundMark x1="85652" y1="79079" x2="85652" y2="79079"/>
                      <a14:foregroundMark x1="85652" y1="38494" x2="75217" y2="23013"/>
                      <a14:foregroundMark x1="52609" y1="20921" x2="52609" y2="20921"/>
                      <a14:foregroundMark x1="40000" y1="3766" x2="40000" y2="3766"/>
                      <a14:foregroundMark x1="28696" y1="12971" x2="28696" y2="12971"/>
                      <a14:foregroundMark x1="48261" y1="94561" x2="48261" y2="9456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9767446" y="2357120"/>
          <a:ext cx="717674" cy="6658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410135</xdr:colOff>
      <xdr:row>35</xdr:row>
      <xdr:rowOff>40341</xdr:rowOff>
    </xdr:from>
    <xdr:to>
      <xdr:col>8</xdr:col>
      <xdr:colOff>421341</xdr:colOff>
      <xdr:row>37</xdr:row>
      <xdr:rowOff>6723</xdr:rowOff>
    </xdr:to>
    <xdr:cxnSp macro="">
      <xdr:nvCxnSpPr>
        <xdr:cNvPr id="31" name="直線矢印コネクタ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063253" y="8736106"/>
          <a:ext cx="11206" cy="34738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268941</xdr:colOff>
      <xdr:row>5</xdr:row>
      <xdr:rowOff>67236</xdr:rowOff>
    </xdr:from>
    <xdr:to>
      <xdr:col>13</xdr:col>
      <xdr:colOff>470647</xdr:colOff>
      <xdr:row>8</xdr:row>
      <xdr:rowOff>212912</xdr:rowOff>
    </xdr:to>
    <xdr:cxnSp macro="">
      <xdr:nvCxnSpPr>
        <xdr:cNvPr id="34" name="直線矢印コネクタ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241676" y="1658471"/>
          <a:ext cx="952500" cy="986117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690282</xdr:colOff>
      <xdr:row>5</xdr:row>
      <xdr:rowOff>67236</xdr:rowOff>
    </xdr:from>
    <xdr:to>
      <xdr:col>16</xdr:col>
      <xdr:colOff>212912</xdr:colOff>
      <xdr:row>8</xdr:row>
      <xdr:rowOff>208429</xdr:rowOff>
    </xdr:to>
    <xdr:cxnSp macro="">
      <xdr:nvCxnSpPr>
        <xdr:cNvPr id="35" name="直線矢印コネクタ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7940488" y="1658471"/>
          <a:ext cx="833718" cy="981634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508000</xdr:colOff>
      <xdr:row>22</xdr:row>
      <xdr:rowOff>116514</xdr:rowOff>
    </xdr:from>
    <xdr:to>
      <xdr:col>12</xdr:col>
      <xdr:colOff>652477</xdr:colOff>
      <xdr:row>25</xdr:row>
      <xdr:rowOff>134470</xdr:rowOff>
    </xdr:to>
    <xdr:cxnSp macro="">
      <xdr:nvCxnSpPr>
        <xdr:cNvPr id="38" name="直線矢印コネクタ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4655890" y="6047064"/>
          <a:ext cx="1379523" cy="810250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22412</xdr:colOff>
      <xdr:row>28</xdr:row>
      <xdr:rowOff>44824</xdr:rowOff>
    </xdr:from>
    <xdr:to>
      <xdr:col>12</xdr:col>
      <xdr:colOff>649941</xdr:colOff>
      <xdr:row>28</xdr:row>
      <xdr:rowOff>56029</xdr:rowOff>
    </xdr:to>
    <xdr:cxnSp macro="">
      <xdr:nvCxnSpPr>
        <xdr:cNvPr id="40" name="直線矢印コネクタ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5143500" y="6992471"/>
          <a:ext cx="1479176" cy="11205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493058</xdr:colOff>
      <xdr:row>14</xdr:row>
      <xdr:rowOff>56030</xdr:rowOff>
    </xdr:from>
    <xdr:to>
      <xdr:col>8</xdr:col>
      <xdr:colOff>504264</xdr:colOff>
      <xdr:row>17</xdr:row>
      <xdr:rowOff>168089</xdr:rowOff>
    </xdr:to>
    <xdr:cxnSp macro="">
      <xdr:nvCxnSpPr>
        <xdr:cNvPr id="44" name="直線矢印コネクタ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146176" y="3944471"/>
          <a:ext cx="11206" cy="762000"/>
        </a:xfrm>
        <a:prstGeom prst="straightConnector1">
          <a:avLst/>
        </a:prstGeom>
        <a:ln w="222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432547</xdr:colOff>
      <xdr:row>33</xdr:row>
      <xdr:rowOff>5976</xdr:rowOff>
    </xdr:from>
    <xdr:to>
      <xdr:col>6</xdr:col>
      <xdr:colOff>265953</xdr:colOff>
      <xdr:row>33</xdr:row>
      <xdr:rowOff>5976</xdr:rowOff>
    </xdr:to>
    <xdr:cxnSp macro="">
      <xdr:nvCxnSpPr>
        <xdr:cNvPr id="46" name="直線矢印コネクタ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2595282" y="8142194"/>
          <a:ext cx="533400" cy="67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555811</xdr:colOff>
      <xdr:row>14</xdr:row>
      <xdr:rowOff>6724</xdr:rowOff>
    </xdr:from>
    <xdr:to>
      <xdr:col>8</xdr:col>
      <xdr:colOff>380999</xdr:colOff>
      <xdr:row>17</xdr:row>
      <xdr:rowOff>168088</xdr:rowOff>
    </xdr:to>
    <xdr:cxnSp macro="">
      <xdr:nvCxnSpPr>
        <xdr:cNvPr id="47" name="直線矢印コネクタ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1788458" y="3895165"/>
          <a:ext cx="2245659" cy="811305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820270</xdr:colOff>
      <xdr:row>14</xdr:row>
      <xdr:rowOff>35860</xdr:rowOff>
    </xdr:from>
    <xdr:to>
      <xdr:col>12</xdr:col>
      <xdr:colOff>739589</xdr:colOff>
      <xdr:row>19</xdr:row>
      <xdr:rowOff>145676</xdr:rowOff>
    </xdr:to>
    <xdr:cxnSp macro="">
      <xdr:nvCxnSpPr>
        <xdr:cNvPr id="49" name="直線矢印コネクタ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2052917" y="3924301"/>
          <a:ext cx="4659407" cy="1219199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499782</xdr:colOff>
      <xdr:row>24</xdr:row>
      <xdr:rowOff>40342</xdr:rowOff>
    </xdr:from>
    <xdr:to>
      <xdr:col>8</xdr:col>
      <xdr:colOff>504264</xdr:colOff>
      <xdr:row>25</xdr:row>
      <xdr:rowOff>156882</xdr:rowOff>
    </xdr:to>
    <xdr:cxnSp macro="">
      <xdr:nvCxnSpPr>
        <xdr:cNvPr id="56" name="直線矢印コネクタ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4152900" y="6113930"/>
          <a:ext cx="4482" cy="363070"/>
        </a:xfrm>
        <a:prstGeom prst="straightConnector1">
          <a:avLst/>
        </a:prstGeom>
        <a:ln w="222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443752</xdr:colOff>
      <xdr:row>5</xdr:row>
      <xdr:rowOff>62753</xdr:rowOff>
    </xdr:from>
    <xdr:to>
      <xdr:col>8</xdr:col>
      <xdr:colOff>448235</xdr:colOff>
      <xdr:row>9</xdr:row>
      <xdr:rowOff>0</xdr:rowOff>
    </xdr:to>
    <xdr:cxnSp macro="">
      <xdr:nvCxnSpPr>
        <xdr:cNvPr id="58" name="直線矢印コネクタ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096870" y="1653988"/>
          <a:ext cx="4483" cy="1001806"/>
        </a:xfrm>
        <a:prstGeom prst="straightConnector1">
          <a:avLst/>
        </a:prstGeom>
        <a:ln w="222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47214</xdr:colOff>
      <xdr:row>5</xdr:row>
      <xdr:rowOff>47065</xdr:rowOff>
    </xdr:from>
    <xdr:to>
      <xdr:col>5</xdr:col>
      <xdr:colOff>51697</xdr:colOff>
      <xdr:row>8</xdr:row>
      <xdr:rowOff>208430</xdr:rowOff>
    </xdr:to>
    <xdr:cxnSp macro="">
      <xdr:nvCxnSpPr>
        <xdr:cNvPr id="60" name="直線矢印コネクタ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1601694" y="1530425"/>
          <a:ext cx="4483" cy="984325"/>
        </a:xfrm>
        <a:prstGeom prst="straightConnector1">
          <a:avLst/>
        </a:prstGeom>
        <a:ln w="222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858371</xdr:colOff>
      <xdr:row>14</xdr:row>
      <xdr:rowOff>51548</xdr:rowOff>
    </xdr:from>
    <xdr:to>
      <xdr:col>12</xdr:col>
      <xdr:colOff>728383</xdr:colOff>
      <xdr:row>18</xdr:row>
      <xdr:rowOff>112059</xdr:rowOff>
    </xdr:to>
    <xdr:cxnSp macro="">
      <xdr:nvCxnSpPr>
        <xdr:cNvPr id="61" name="直線矢印コネクタ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4511489" y="3939989"/>
          <a:ext cx="2189629" cy="945776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85166</xdr:colOff>
      <xdr:row>35</xdr:row>
      <xdr:rowOff>16217</xdr:rowOff>
    </xdr:from>
    <xdr:to>
      <xdr:col>11</xdr:col>
      <xdr:colOff>58257</xdr:colOff>
      <xdr:row>36</xdr:row>
      <xdr:rowOff>135723</xdr:rowOff>
    </xdr:to>
    <xdr:pic>
      <xdr:nvPicPr>
        <xdr:cNvPr id="25" name="図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716" y="9220804"/>
          <a:ext cx="229422" cy="375836"/>
        </a:xfrm>
        <a:prstGeom prst="rect">
          <a:avLst/>
        </a:prstGeom>
      </xdr:spPr>
    </xdr:pic>
    <xdr:clientData/>
  </xdr:twoCellAnchor>
  <xdr:twoCellAnchor editAs="oneCell">
    <xdr:from>
      <xdr:col>9</xdr:col>
      <xdr:colOff>372034</xdr:colOff>
      <xdr:row>36</xdr:row>
      <xdr:rowOff>25990</xdr:rowOff>
    </xdr:from>
    <xdr:to>
      <xdr:col>10</xdr:col>
      <xdr:colOff>116513</xdr:colOff>
      <xdr:row>37</xdr:row>
      <xdr:rowOff>192872</xdr:rowOff>
    </xdr:to>
    <xdr:pic>
      <xdr:nvPicPr>
        <xdr:cNvPr id="26" name="図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9924" y="9486907"/>
          <a:ext cx="257139" cy="434864"/>
        </a:xfrm>
        <a:prstGeom prst="rect">
          <a:avLst/>
        </a:prstGeom>
      </xdr:spPr>
    </xdr:pic>
    <xdr:clientData/>
  </xdr:twoCellAnchor>
  <xdr:twoCellAnchor editAs="oneCell">
    <xdr:from>
      <xdr:col>22</xdr:col>
      <xdr:colOff>515469</xdr:colOff>
      <xdr:row>15</xdr:row>
      <xdr:rowOff>174868</xdr:rowOff>
    </xdr:from>
    <xdr:to>
      <xdr:col>22</xdr:col>
      <xdr:colOff>524410</xdr:colOff>
      <xdr:row>16</xdr:row>
      <xdr:rowOff>81243</xdr:rowOff>
    </xdr:to>
    <xdr:pic>
      <xdr:nvPicPr>
        <xdr:cNvPr id="27" name="図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0587" y="4186574"/>
          <a:ext cx="186741" cy="178278"/>
        </a:xfrm>
        <a:prstGeom prst="rect">
          <a:avLst/>
        </a:prstGeom>
      </xdr:spPr>
    </xdr:pic>
    <xdr:clientData/>
  </xdr:twoCellAnchor>
  <xdr:twoCellAnchor editAs="oneCell">
    <xdr:from>
      <xdr:col>22</xdr:col>
      <xdr:colOff>807003</xdr:colOff>
      <xdr:row>16</xdr:row>
      <xdr:rowOff>102040</xdr:rowOff>
    </xdr:from>
    <xdr:to>
      <xdr:col>23</xdr:col>
      <xdr:colOff>213360</xdr:colOff>
      <xdr:row>17</xdr:row>
      <xdr:rowOff>91444</xdr:rowOff>
    </xdr:to>
    <xdr:pic>
      <xdr:nvPicPr>
        <xdr:cNvPr id="28" name="図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8763" y="4552120"/>
          <a:ext cx="280117" cy="294204"/>
        </a:xfrm>
        <a:prstGeom prst="rect">
          <a:avLst/>
        </a:prstGeom>
      </xdr:spPr>
    </xdr:pic>
    <xdr:clientData/>
  </xdr:twoCellAnchor>
  <xdr:twoCellAnchor editAs="oneCell">
    <xdr:from>
      <xdr:col>22</xdr:col>
      <xdr:colOff>523836</xdr:colOff>
      <xdr:row>16</xdr:row>
      <xdr:rowOff>10159</xdr:rowOff>
    </xdr:from>
    <xdr:to>
      <xdr:col>22</xdr:col>
      <xdr:colOff>822960</xdr:colOff>
      <xdr:row>17</xdr:row>
      <xdr:rowOff>69546</xdr:rowOff>
    </xdr:to>
    <xdr:pic>
      <xdr:nvPicPr>
        <xdr:cNvPr id="29" name="図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596" y="4460239"/>
          <a:ext cx="299124" cy="364187"/>
        </a:xfrm>
        <a:prstGeom prst="rect">
          <a:avLst/>
        </a:prstGeom>
      </xdr:spPr>
    </xdr:pic>
    <xdr:clientData/>
  </xdr:twoCellAnchor>
  <xdr:twoCellAnchor>
    <xdr:from>
      <xdr:col>14</xdr:col>
      <xdr:colOff>310777</xdr:colOff>
      <xdr:row>15</xdr:row>
      <xdr:rowOff>101600</xdr:rowOff>
    </xdr:from>
    <xdr:to>
      <xdr:col>14</xdr:col>
      <xdr:colOff>310777</xdr:colOff>
      <xdr:row>16</xdr:row>
      <xdr:rowOff>269390</xdr:rowOff>
    </xdr:to>
    <xdr:cxnSp macro="">
      <xdr:nvCxnSpPr>
        <xdr:cNvPr id="3" name="直線矢印コネクタ 2">
          <a:extLst>
            <a:ext uri="{FF2B5EF4-FFF2-40B4-BE49-F238E27FC236}">
              <a16:creationId xmlns="" xmlns:a16="http://schemas.microsoft.com/office/drawing/2014/main" id="{CE574C5A-DEDB-2F4D-A4A3-BB4C6B3391F9}"/>
            </a:ext>
          </a:extLst>
        </xdr:cNvPr>
        <xdr:cNvCxnSpPr/>
      </xdr:nvCxnSpPr>
      <xdr:spPr>
        <a:xfrm>
          <a:off x="6914777" y="4267200"/>
          <a:ext cx="0" cy="434490"/>
        </a:xfrm>
        <a:prstGeom prst="straightConnector1">
          <a:avLst/>
        </a:prstGeom>
        <a:ln w="222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310777</xdr:colOff>
      <xdr:row>23</xdr:row>
      <xdr:rowOff>50800</xdr:rowOff>
    </xdr:from>
    <xdr:to>
      <xdr:col>14</xdr:col>
      <xdr:colOff>310777</xdr:colOff>
      <xdr:row>24</xdr:row>
      <xdr:rowOff>256690</xdr:rowOff>
    </xdr:to>
    <xdr:cxnSp macro="">
      <xdr:nvCxnSpPr>
        <xdr:cNvPr id="5" name="直線矢印コネクタ 4">
          <a:extLst>
            <a:ext uri="{FF2B5EF4-FFF2-40B4-BE49-F238E27FC236}">
              <a16:creationId xmlns="" xmlns:a16="http://schemas.microsoft.com/office/drawing/2014/main" id="{75C43CD5-D6FD-461B-CE80-6DC7F3D190F8}"/>
            </a:ext>
          </a:extLst>
        </xdr:cNvPr>
        <xdr:cNvCxnSpPr/>
      </xdr:nvCxnSpPr>
      <xdr:spPr>
        <a:xfrm>
          <a:off x="6914777" y="6146800"/>
          <a:ext cx="0" cy="434490"/>
        </a:xfrm>
        <a:prstGeom prst="straightConnector1">
          <a:avLst/>
        </a:prstGeom>
        <a:ln w="222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432547</xdr:colOff>
      <xdr:row>29</xdr:row>
      <xdr:rowOff>5976</xdr:rowOff>
    </xdr:from>
    <xdr:to>
      <xdr:col>6</xdr:col>
      <xdr:colOff>265953</xdr:colOff>
      <xdr:row>29</xdr:row>
      <xdr:rowOff>5976</xdr:rowOff>
    </xdr:to>
    <xdr:cxnSp macro="">
      <xdr:nvCxnSpPr>
        <xdr:cNvPr id="8" name="直線矢印コネクタ 7">
          <a:extLst>
            <a:ext uri="{FF2B5EF4-FFF2-40B4-BE49-F238E27FC236}">
              <a16:creationId xmlns="" xmlns:a16="http://schemas.microsoft.com/office/drawing/2014/main" id="{E305EB9D-661F-BF93-F78C-0019C4F770B6}"/>
            </a:ext>
          </a:extLst>
        </xdr:cNvPr>
        <xdr:cNvCxnSpPr/>
      </xdr:nvCxnSpPr>
      <xdr:spPr>
        <a:xfrm>
          <a:off x="2667747" y="7371976"/>
          <a:ext cx="277906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showGridLines="0" tabSelected="1" zoomScale="70" zoomScaleNormal="70" workbookViewId="0">
      <selection activeCell="W8" sqref="W8"/>
    </sheetView>
  </sheetViews>
  <sheetFormatPr defaultColWidth="8.6640625" defaultRowHeight="19.5" x14ac:dyDescent="0.15"/>
  <cols>
    <col min="1" max="1" width="3.33203125" style="2" customWidth="1"/>
    <col min="2" max="2" width="5.83203125" style="2" customWidth="1"/>
    <col min="3" max="3" width="5.1640625" style="2" customWidth="1"/>
    <col min="4" max="4" width="8" style="2" customWidth="1"/>
    <col min="5" max="5" width="7" style="2" customWidth="1"/>
    <col min="6" max="6" width="5.83203125" style="2" customWidth="1"/>
    <col min="7" max="7" width="3.5" style="2" customWidth="1"/>
    <col min="8" max="8" width="4.5" style="2" customWidth="1"/>
    <col min="9" max="9" width="11.33203125" style="2" customWidth="1"/>
    <col min="10" max="10" width="6.6640625" style="2" customWidth="1"/>
    <col min="11" max="11" width="3.33203125" style="2" customWidth="1"/>
    <col min="12" max="12" width="6.1640625" style="2" customWidth="1"/>
    <col min="13" max="13" width="9.33203125" style="2" customWidth="1"/>
    <col min="14" max="14" width="6.6640625" style="2" customWidth="1"/>
    <col min="15" max="15" width="9.33203125" style="2" customWidth="1"/>
    <col min="16" max="18" width="8.5" style="2" customWidth="1"/>
    <col min="19" max="19" width="3.5" style="2" customWidth="1"/>
    <col min="20" max="20" width="4.6640625" style="2" customWidth="1"/>
    <col min="21" max="21" width="7.1640625" style="2" customWidth="1"/>
    <col min="22" max="22" width="14.83203125" style="3" customWidth="1"/>
    <col min="23" max="23" width="11.33203125" style="2" customWidth="1"/>
    <col min="24" max="24" width="3" style="2" customWidth="1"/>
    <col min="25" max="25" width="2.5" style="2" customWidth="1"/>
    <col min="26" max="26" width="2.5" style="4" customWidth="1"/>
    <col min="27" max="27" width="13" style="2" customWidth="1"/>
    <col min="28" max="28" width="2.5" style="4" customWidth="1"/>
    <col min="29" max="29" width="14" style="2" customWidth="1"/>
    <col min="30" max="30" width="2" style="4" customWidth="1"/>
    <col min="31" max="31" width="8.33203125" style="5" customWidth="1"/>
    <col min="32" max="32" width="2" style="4" customWidth="1"/>
    <col min="33" max="33" width="8.5" style="5" customWidth="1"/>
    <col min="34" max="34" width="2.5" style="2" customWidth="1"/>
    <col min="35" max="39" width="3.5" style="2" customWidth="1"/>
    <col min="40" max="16384" width="8.6640625" style="2"/>
  </cols>
  <sheetData>
    <row r="1" spans="1:34" ht="39" customHeight="1" x14ac:dyDescent="0.15">
      <c r="A1" s="1" t="s">
        <v>0</v>
      </c>
    </row>
    <row r="2" spans="1:34" ht="19.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8"/>
      <c r="Z2" s="2"/>
      <c r="AA2" s="8"/>
      <c r="AB2" s="9"/>
      <c r="AC2" s="8"/>
      <c r="AD2" s="9"/>
      <c r="AE2" s="10"/>
      <c r="AF2" s="9"/>
      <c r="AG2" s="10"/>
      <c r="AH2" s="8"/>
    </row>
    <row r="3" spans="1:34" ht="19.5" customHeight="1" thickTop="1" thickBot="1" x14ac:dyDescent="0.2">
      <c r="A3" s="6"/>
      <c r="B3" s="6"/>
      <c r="C3" s="72" t="s">
        <v>20</v>
      </c>
      <c r="D3" s="73"/>
      <c r="E3" s="73"/>
      <c r="F3" s="74"/>
      <c r="G3" s="6"/>
      <c r="H3" s="72" t="s">
        <v>21</v>
      </c>
      <c r="I3" s="73"/>
      <c r="J3" s="74"/>
      <c r="K3" s="6"/>
      <c r="L3" s="72" t="s">
        <v>22</v>
      </c>
      <c r="M3" s="73"/>
      <c r="N3" s="74"/>
      <c r="O3" s="6"/>
      <c r="P3" s="72" t="s">
        <v>61</v>
      </c>
      <c r="Q3" s="73"/>
      <c r="R3" s="74"/>
      <c r="S3" s="6"/>
      <c r="T3" s="87" t="s">
        <v>26</v>
      </c>
      <c r="U3" s="88"/>
      <c r="V3" s="11" t="s">
        <v>20</v>
      </c>
      <c r="W3" s="12">
        <v>16</v>
      </c>
      <c r="X3" s="6"/>
      <c r="Z3" s="13" t="s">
        <v>1</v>
      </c>
      <c r="AA3" s="14" t="s">
        <v>63</v>
      </c>
      <c r="AB3" s="15" t="s">
        <v>19</v>
      </c>
      <c r="AC3" s="14" t="s">
        <v>20</v>
      </c>
      <c r="AD3" s="4" t="s">
        <v>24</v>
      </c>
      <c r="AE3" s="16">
        <v>0.44</v>
      </c>
      <c r="AF3" s="4" t="s">
        <v>25</v>
      </c>
      <c r="AG3" s="16">
        <v>10.836</v>
      </c>
    </row>
    <row r="4" spans="1:34" ht="21" customHeight="1" thickBot="1" x14ac:dyDescent="0.2">
      <c r="A4" s="6"/>
      <c r="B4" s="6"/>
      <c r="C4" s="75"/>
      <c r="D4" s="76"/>
      <c r="E4" s="76"/>
      <c r="F4" s="77"/>
      <c r="G4" s="6"/>
      <c r="H4" s="75"/>
      <c r="I4" s="76"/>
      <c r="J4" s="77"/>
      <c r="K4" s="6"/>
      <c r="L4" s="75"/>
      <c r="M4" s="76"/>
      <c r="N4" s="77"/>
      <c r="O4" s="6"/>
      <c r="P4" s="75"/>
      <c r="Q4" s="76"/>
      <c r="R4" s="77"/>
      <c r="S4" s="6"/>
      <c r="T4" s="89"/>
      <c r="U4" s="90"/>
      <c r="V4" s="17" t="s">
        <v>21</v>
      </c>
      <c r="W4" s="18">
        <v>48</v>
      </c>
      <c r="X4" s="6"/>
      <c r="Z4" s="13" t="s">
        <v>2</v>
      </c>
      <c r="AA4" s="14" t="s">
        <v>60</v>
      </c>
      <c r="AB4" s="15" t="s">
        <v>19</v>
      </c>
      <c r="AC4" s="14" t="s">
        <v>21</v>
      </c>
      <c r="AD4" s="4" t="s">
        <v>24</v>
      </c>
      <c r="AE4" s="16">
        <v>1.6</v>
      </c>
      <c r="AF4" s="4" t="s">
        <v>25</v>
      </c>
      <c r="AG4" s="19">
        <v>-0.12540000000000001</v>
      </c>
    </row>
    <row r="5" spans="1:34" ht="18.75" customHeight="1" thickTop="1" thickBot="1" x14ac:dyDescent="0.2">
      <c r="A5" s="6"/>
      <c r="B5" s="6"/>
      <c r="C5" s="20"/>
      <c r="D5" s="104">
        <f>W3</f>
        <v>16</v>
      </c>
      <c r="E5" s="105"/>
      <c r="F5" s="21"/>
      <c r="G5" s="6"/>
      <c r="H5" s="20"/>
      <c r="I5" s="22">
        <f>W4</f>
        <v>48</v>
      </c>
      <c r="J5" s="21"/>
      <c r="K5" s="6"/>
      <c r="L5" s="20"/>
      <c r="M5" s="22">
        <f>W5</f>
        <v>20</v>
      </c>
      <c r="N5" s="21"/>
      <c r="O5" s="6"/>
      <c r="P5" s="20"/>
      <c r="Q5" s="22">
        <f>W6</f>
        <v>36</v>
      </c>
      <c r="R5" s="21"/>
      <c r="S5" s="6"/>
      <c r="T5" s="89"/>
      <c r="U5" s="90"/>
      <c r="V5" s="17" t="s">
        <v>22</v>
      </c>
      <c r="W5" s="18">
        <v>20</v>
      </c>
      <c r="X5" s="6"/>
      <c r="Z5" s="23" t="s">
        <v>3</v>
      </c>
      <c r="AA5" s="14" t="s">
        <v>16</v>
      </c>
      <c r="AB5" s="15" t="s">
        <v>19</v>
      </c>
      <c r="AC5" s="14" t="s">
        <v>22</v>
      </c>
      <c r="AD5" s="4" t="s">
        <v>24</v>
      </c>
      <c r="AE5" s="16">
        <v>2</v>
      </c>
      <c r="AF5" s="4" t="s">
        <v>25</v>
      </c>
      <c r="AG5" s="19">
        <v>5.8999999999999999E-3</v>
      </c>
    </row>
    <row r="6" spans="1:34" ht="22.5" customHeight="1" thickTop="1" thickBot="1" x14ac:dyDescent="0.2">
      <c r="A6" s="6"/>
      <c r="B6" s="6"/>
      <c r="C6" s="6"/>
      <c r="D6" s="24" t="s">
        <v>1</v>
      </c>
      <c r="E6" s="24"/>
      <c r="F6" s="6"/>
      <c r="G6" s="6"/>
      <c r="H6" s="6"/>
      <c r="I6" s="24" t="s">
        <v>2</v>
      </c>
      <c r="J6" s="6"/>
      <c r="K6" s="6"/>
      <c r="L6" s="6"/>
      <c r="M6" s="24" t="s">
        <v>32</v>
      </c>
      <c r="N6" s="6"/>
      <c r="O6" s="6"/>
      <c r="P6" s="6"/>
      <c r="Q6" s="24" t="s">
        <v>33</v>
      </c>
      <c r="R6" s="6"/>
      <c r="S6" s="6"/>
      <c r="T6" s="89"/>
      <c r="U6" s="90"/>
      <c r="V6" s="17" t="s">
        <v>61</v>
      </c>
      <c r="W6" s="18">
        <v>36</v>
      </c>
      <c r="X6" s="6"/>
      <c r="Z6" s="23" t="s">
        <v>44</v>
      </c>
      <c r="AA6" s="14" t="s">
        <v>16</v>
      </c>
      <c r="AB6" s="15" t="s">
        <v>19</v>
      </c>
      <c r="AC6" s="14" t="s">
        <v>61</v>
      </c>
      <c r="AD6" s="4" t="s">
        <v>24</v>
      </c>
      <c r="AE6" s="16">
        <v>1.881</v>
      </c>
      <c r="AF6" s="4" t="s">
        <v>25</v>
      </c>
      <c r="AG6" s="16">
        <v>0.78879999999999995</v>
      </c>
    </row>
    <row r="7" spans="1:34" ht="24" customHeight="1" thickBo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89"/>
      <c r="U7" s="90"/>
      <c r="V7" s="17" t="s">
        <v>51</v>
      </c>
      <c r="W7" s="18">
        <v>18.600000000000001</v>
      </c>
      <c r="X7" s="6"/>
      <c r="Z7" s="25" t="s">
        <v>4</v>
      </c>
      <c r="AA7" s="14" t="s">
        <v>17</v>
      </c>
      <c r="AB7" s="15" t="s">
        <v>19</v>
      </c>
      <c r="AC7" s="14" t="s">
        <v>51</v>
      </c>
      <c r="AD7" s="4" t="s">
        <v>24</v>
      </c>
      <c r="AE7" s="16">
        <v>-1.5</v>
      </c>
      <c r="AF7" s="4" t="s">
        <v>25</v>
      </c>
      <c r="AG7" s="16">
        <v>0.3</v>
      </c>
    </row>
    <row r="8" spans="1:34" ht="18" customHeight="1" thickTop="1" thickBot="1" x14ac:dyDescent="0.2">
      <c r="A8" s="6"/>
      <c r="B8" s="26"/>
      <c r="C8" s="27"/>
      <c r="D8" s="27"/>
      <c r="E8" s="27"/>
      <c r="F8" s="27"/>
      <c r="G8" s="27"/>
      <c r="H8" s="27"/>
      <c r="I8" s="27"/>
      <c r="J8" s="27"/>
      <c r="K8" s="28"/>
      <c r="L8" s="6"/>
      <c r="M8" s="29"/>
      <c r="N8" s="30"/>
      <c r="O8" s="30"/>
      <c r="P8" s="30"/>
      <c r="Q8" s="31"/>
      <c r="R8" s="6"/>
      <c r="S8" s="6"/>
      <c r="T8" s="91"/>
      <c r="U8" s="92"/>
      <c r="V8" s="32" t="s">
        <v>52</v>
      </c>
      <c r="W8" s="33">
        <v>10</v>
      </c>
      <c r="X8" s="6"/>
      <c r="Z8" s="25" t="s">
        <v>5</v>
      </c>
      <c r="AA8" s="14" t="s">
        <v>17</v>
      </c>
      <c r="AB8" s="15" t="s">
        <v>19</v>
      </c>
      <c r="AC8" s="14" t="s">
        <v>52</v>
      </c>
      <c r="AD8" s="4" t="s">
        <v>24</v>
      </c>
      <c r="AE8" s="16">
        <v>-0.76190000000000002</v>
      </c>
      <c r="AF8" s="4" t="s">
        <v>25</v>
      </c>
      <c r="AG8" s="16">
        <v>0.98370000000000002</v>
      </c>
    </row>
    <row r="9" spans="1:34" ht="17.25" customHeight="1" thickTop="1" thickBot="1" x14ac:dyDescent="0.2">
      <c r="A9" s="6"/>
      <c r="B9" s="86" t="s">
        <v>27</v>
      </c>
      <c r="C9" s="34"/>
      <c r="D9" s="34"/>
      <c r="E9" s="34"/>
      <c r="F9" s="34"/>
      <c r="G9" s="34"/>
      <c r="H9" s="34"/>
      <c r="I9" s="34"/>
      <c r="J9" s="34"/>
      <c r="K9" s="35"/>
      <c r="L9" s="6"/>
      <c r="M9" s="36"/>
      <c r="N9" s="37"/>
      <c r="O9" s="37"/>
      <c r="P9" s="37"/>
      <c r="Q9" s="38"/>
      <c r="R9" s="6"/>
      <c r="S9" s="6"/>
      <c r="T9" s="6"/>
      <c r="U9" s="6"/>
      <c r="V9" s="39" t="s">
        <v>23</v>
      </c>
      <c r="W9" s="40">
        <f>W3*AE3+AG3</f>
        <v>17.876000000000001</v>
      </c>
      <c r="X9" s="6"/>
      <c r="Z9" s="25" t="s">
        <v>6</v>
      </c>
      <c r="AA9" s="14" t="s">
        <v>18</v>
      </c>
      <c r="AB9" s="15" t="s">
        <v>19</v>
      </c>
      <c r="AC9" s="14" t="s">
        <v>23</v>
      </c>
      <c r="AD9" s="4" t="s">
        <v>24</v>
      </c>
      <c r="AE9" s="16">
        <v>1.6160000000000001</v>
      </c>
      <c r="AF9" s="4" t="s">
        <v>25</v>
      </c>
      <c r="AG9" s="19">
        <v>-0.47310000000000002</v>
      </c>
    </row>
    <row r="10" spans="1:34" ht="18.75" customHeight="1" thickBot="1" x14ac:dyDescent="0.2">
      <c r="A10" s="6"/>
      <c r="B10" s="86"/>
      <c r="C10" s="41"/>
      <c r="D10" s="41"/>
      <c r="E10" s="41"/>
      <c r="F10" s="41"/>
      <c r="G10" s="34"/>
      <c r="H10" s="41"/>
      <c r="I10" s="41"/>
      <c r="J10" s="41"/>
      <c r="K10" s="35"/>
      <c r="L10" s="6"/>
      <c r="M10" s="36"/>
      <c r="N10" s="93" t="s">
        <v>66</v>
      </c>
      <c r="O10" s="93"/>
      <c r="P10" s="93"/>
      <c r="Q10" s="38"/>
      <c r="R10" s="6"/>
      <c r="S10" s="6"/>
      <c r="T10" s="6"/>
      <c r="U10" s="6"/>
      <c r="V10" s="39" t="s">
        <v>57</v>
      </c>
      <c r="W10" s="40">
        <f>W4*AE4+AG4</f>
        <v>76.674600000000012</v>
      </c>
      <c r="X10" s="6"/>
      <c r="Z10" s="25" t="s">
        <v>7</v>
      </c>
      <c r="AA10" s="14" t="s">
        <v>18</v>
      </c>
      <c r="AB10" s="15" t="s">
        <v>19</v>
      </c>
      <c r="AC10" s="14" t="s">
        <v>58</v>
      </c>
      <c r="AD10" s="4" t="s">
        <v>24</v>
      </c>
      <c r="AE10" s="16">
        <v>8.68</v>
      </c>
      <c r="AF10" s="4" t="s">
        <v>25</v>
      </c>
      <c r="AG10" s="19">
        <v>-0.23569999999999999</v>
      </c>
    </row>
    <row r="11" spans="1:34" ht="18" customHeight="1" thickBot="1" x14ac:dyDescent="0.2">
      <c r="A11" s="6"/>
      <c r="B11" s="86"/>
      <c r="C11" s="93" t="s">
        <v>23</v>
      </c>
      <c r="D11" s="93"/>
      <c r="E11" s="93"/>
      <c r="F11" s="93"/>
      <c r="G11" s="34"/>
      <c r="H11" s="93" t="s">
        <v>59</v>
      </c>
      <c r="I11" s="93"/>
      <c r="J11" s="93"/>
      <c r="K11" s="35"/>
      <c r="L11" s="6"/>
      <c r="M11" s="36"/>
      <c r="N11" s="93"/>
      <c r="O11" s="93"/>
      <c r="P11" s="93"/>
      <c r="Q11" s="38"/>
      <c r="R11" s="6"/>
      <c r="S11" s="6"/>
      <c r="T11" s="6"/>
      <c r="U11" s="6"/>
      <c r="V11" s="39" t="s">
        <v>16</v>
      </c>
      <c r="W11" s="40">
        <f>O15</f>
        <v>54.255349999999993</v>
      </c>
      <c r="X11" s="6"/>
      <c r="Z11" s="23" t="s">
        <v>8</v>
      </c>
      <c r="AA11" s="14" t="s">
        <v>65</v>
      </c>
      <c r="AB11" s="15" t="s">
        <v>19</v>
      </c>
      <c r="AC11" s="14" t="s">
        <v>23</v>
      </c>
      <c r="AD11" s="4" t="s">
        <v>24</v>
      </c>
      <c r="AE11" s="16">
        <v>6.41</v>
      </c>
      <c r="AF11" s="4" t="s">
        <v>25</v>
      </c>
      <c r="AG11" s="19">
        <v>0.65459999999999996</v>
      </c>
    </row>
    <row r="12" spans="1:34" ht="21.75" customHeight="1" thickBot="1" x14ac:dyDescent="0.2">
      <c r="A12" s="6"/>
      <c r="B12" s="86"/>
      <c r="C12" s="93"/>
      <c r="D12" s="93"/>
      <c r="E12" s="93"/>
      <c r="F12" s="93"/>
      <c r="G12" s="34"/>
      <c r="H12" s="93"/>
      <c r="I12" s="93"/>
      <c r="J12" s="93"/>
      <c r="K12" s="35"/>
      <c r="L12" s="6"/>
      <c r="M12" s="36"/>
      <c r="N12" s="93"/>
      <c r="O12" s="93"/>
      <c r="P12" s="93"/>
      <c r="Q12" s="38"/>
      <c r="R12" s="6"/>
      <c r="S12" s="6"/>
      <c r="T12" s="6"/>
      <c r="U12" s="6"/>
      <c r="V12" s="39" t="s">
        <v>65</v>
      </c>
      <c r="W12" s="40">
        <f>O23</f>
        <v>109.55655915550003</v>
      </c>
      <c r="X12" s="6"/>
      <c r="Z12" s="23" t="s">
        <v>9</v>
      </c>
      <c r="AA12" s="14" t="s">
        <v>65</v>
      </c>
      <c r="AB12" s="15" t="s">
        <v>19</v>
      </c>
      <c r="AC12" s="14" t="s">
        <v>59</v>
      </c>
      <c r="AD12" s="4" t="s">
        <v>24</v>
      </c>
      <c r="AE12" s="16">
        <v>1.9502999999999999</v>
      </c>
      <c r="AF12" s="4" t="s">
        <v>25</v>
      </c>
      <c r="AG12" s="19">
        <v>-1.5548</v>
      </c>
    </row>
    <row r="13" spans="1:34" ht="20.100000000000001" customHeight="1" thickTop="1" thickBot="1" x14ac:dyDescent="0.2">
      <c r="A13" s="6"/>
      <c r="B13" s="86"/>
      <c r="C13" s="41"/>
      <c r="D13" s="41"/>
      <c r="E13" s="41"/>
      <c r="F13" s="41"/>
      <c r="G13" s="34"/>
      <c r="H13" s="41"/>
      <c r="I13" s="41"/>
      <c r="J13" s="41"/>
      <c r="K13" s="35"/>
      <c r="L13" s="6"/>
      <c r="M13" s="36"/>
      <c r="N13" s="42" t="s">
        <v>32</v>
      </c>
      <c r="O13" s="43">
        <f>W5*AE5+AG5</f>
        <v>40.005899999999997</v>
      </c>
      <c r="P13" s="41"/>
      <c r="Q13" s="38"/>
      <c r="R13" s="6"/>
      <c r="S13" s="6"/>
      <c r="T13" s="6"/>
      <c r="U13" s="6"/>
      <c r="V13" s="39" t="s">
        <v>54</v>
      </c>
      <c r="W13" s="40">
        <f>W12*AE14+AG14</f>
        <v>47.728926759544663</v>
      </c>
      <c r="X13" s="6"/>
      <c r="Z13" s="23" t="s">
        <v>10</v>
      </c>
      <c r="AA13" s="14" t="s">
        <v>65</v>
      </c>
      <c r="AB13" s="15" t="s">
        <v>19</v>
      </c>
      <c r="AC13" s="14" t="s">
        <v>16</v>
      </c>
      <c r="AD13" s="4" t="s">
        <v>24</v>
      </c>
      <c r="AE13" s="16">
        <v>0.99670000000000003</v>
      </c>
      <c r="AF13" s="4" t="s">
        <v>25</v>
      </c>
      <c r="AG13" s="19">
        <v>-1.4391</v>
      </c>
    </row>
    <row r="14" spans="1:34" ht="21" customHeight="1" thickTop="1" thickBot="1" x14ac:dyDescent="0.2">
      <c r="A14" s="6"/>
      <c r="B14" s="86"/>
      <c r="C14" s="42" t="s">
        <v>30</v>
      </c>
      <c r="D14" s="106">
        <f>W9</f>
        <v>17.876000000000001</v>
      </c>
      <c r="E14" s="107"/>
      <c r="F14" s="41"/>
      <c r="G14" s="34"/>
      <c r="H14" s="42" t="s">
        <v>2</v>
      </c>
      <c r="I14" s="44">
        <f>W10</f>
        <v>76.674600000000012</v>
      </c>
      <c r="J14" s="41"/>
      <c r="K14" s="35"/>
      <c r="L14" s="6"/>
      <c r="M14" s="36"/>
      <c r="N14" s="45" t="s">
        <v>33</v>
      </c>
      <c r="O14" s="43">
        <f>W6*AE6+AG6</f>
        <v>68.504799999999989</v>
      </c>
      <c r="P14" s="41"/>
      <c r="Q14" s="38"/>
      <c r="R14" s="6"/>
      <c r="S14" s="6"/>
      <c r="T14" s="6"/>
      <c r="U14" s="6"/>
      <c r="V14" s="39" t="s">
        <v>18</v>
      </c>
      <c r="W14" s="40">
        <f>I24</f>
        <v>341.10543516000007</v>
      </c>
      <c r="X14" s="6"/>
      <c r="Z14" s="23" t="s">
        <v>11</v>
      </c>
      <c r="AA14" s="14" t="s">
        <v>56</v>
      </c>
      <c r="AB14" s="15" t="s">
        <v>19</v>
      </c>
      <c r="AC14" s="14" t="s">
        <v>65</v>
      </c>
      <c r="AD14" s="4" t="s">
        <v>24</v>
      </c>
      <c r="AE14" s="16">
        <v>0.43630000000000002</v>
      </c>
      <c r="AF14" s="4" t="s">
        <v>25</v>
      </c>
      <c r="AG14" s="19">
        <v>-7.0599999999999996E-2</v>
      </c>
    </row>
    <row r="15" spans="1:34" ht="33" customHeight="1" thickTop="1" thickBot="1" x14ac:dyDescent="0.2">
      <c r="A15" s="6"/>
      <c r="B15" s="86"/>
      <c r="C15" s="34"/>
      <c r="D15" s="34"/>
      <c r="E15" s="46"/>
      <c r="F15" s="34"/>
      <c r="G15" s="34"/>
      <c r="H15" s="47" t="s">
        <v>8</v>
      </c>
      <c r="I15" s="46"/>
      <c r="J15" s="94" t="s">
        <v>46</v>
      </c>
      <c r="K15" s="35"/>
      <c r="L15" s="6"/>
      <c r="M15" s="36"/>
      <c r="N15" s="48" t="s">
        <v>29</v>
      </c>
      <c r="O15" s="49">
        <f>O13*0.5+O14*0.5</f>
        <v>54.255349999999993</v>
      </c>
      <c r="P15" s="41"/>
      <c r="Q15" s="38"/>
      <c r="R15" s="6"/>
      <c r="S15" s="6"/>
      <c r="T15" s="6"/>
      <c r="U15" s="6"/>
      <c r="V15" s="50" t="s">
        <v>17</v>
      </c>
      <c r="W15" s="51">
        <f>I35</f>
        <v>138.29808794715899</v>
      </c>
      <c r="X15" s="6"/>
      <c r="Z15" s="25" t="s">
        <v>12</v>
      </c>
      <c r="AA15" s="14" t="s">
        <v>17</v>
      </c>
      <c r="AB15" s="15" t="s">
        <v>19</v>
      </c>
      <c r="AC15" s="14" t="s">
        <v>65</v>
      </c>
      <c r="AD15" s="4" t="s">
        <v>24</v>
      </c>
      <c r="AE15" s="16">
        <v>5.4029999999999996</v>
      </c>
      <c r="AF15" s="4" t="s">
        <v>25</v>
      </c>
      <c r="AG15" s="16">
        <v>2</v>
      </c>
    </row>
    <row r="16" spans="1:34" ht="21" customHeight="1" thickTop="1" thickBot="1" x14ac:dyDescent="0.2">
      <c r="A16" s="6"/>
      <c r="B16" s="52"/>
      <c r="C16" s="53"/>
      <c r="D16" s="53"/>
      <c r="E16" s="53"/>
      <c r="F16" s="53"/>
      <c r="G16" s="53"/>
      <c r="H16" s="53"/>
      <c r="I16" s="53"/>
      <c r="J16" s="95"/>
      <c r="K16" s="54"/>
      <c r="L16" s="55" t="s">
        <v>40</v>
      </c>
      <c r="M16" s="36"/>
      <c r="N16" s="37"/>
      <c r="O16" s="96" t="s">
        <v>10</v>
      </c>
      <c r="P16" s="37"/>
      <c r="Q16" s="38"/>
      <c r="R16" s="6"/>
      <c r="S16" s="6"/>
      <c r="T16" s="6"/>
      <c r="U16" s="6"/>
      <c r="V16" s="7"/>
      <c r="W16" s="6"/>
      <c r="X16" s="6"/>
      <c r="Z16" s="25" t="s">
        <v>13</v>
      </c>
      <c r="AA16" s="14" t="s">
        <v>17</v>
      </c>
      <c r="AB16" s="15" t="s">
        <v>19</v>
      </c>
      <c r="AC16" s="14" t="s">
        <v>55</v>
      </c>
      <c r="AD16" s="4" t="s">
        <v>24</v>
      </c>
      <c r="AE16" s="19">
        <v>0.3</v>
      </c>
      <c r="AF16" s="4" t="s">
        <v>25</v>
      </c>
      <c r="AG16" s="19">
        <v>0.125</v>
      </c>
    </row>
    <row r="17" spans="1:33" ht="24" customHeight="1" thickTop="1" thickBot="1" x14ac:dyDescent="0.6">
      <c r="A17" s="6"/>
      <c r="B17" s="6"/>
      <c r="C17" s="6"/>
      <c r="D17" s="6"/>
      <c r="E17" s="6"/>
      <c r="F17" s="56" t="s">
        <v>35</v>
      </c>
      <c r="G17" s="6"/>
      <c r="H17" s="6"/>
      <c r="I17" s="6"/>
      <c r="J17" s="6"/>
      <c r="K17" s="6"/>
      <c r="L17" s="6"/>
      <c r="M17" s="36"/>
      <c r="N17" s="37"/>
      <c r="O17" s="96"/>
      <c r="P17" s="37"/>
      <c r="Q17" s="38"/>
      <c r="R17" s="6"/>
      <c r="S17" s="6"/>
      <c r="T17" s="6"/>
      <c r="U17" s="6"/>
      <c r="V17" s="7"/>
      <c r="W17" s="6"/>
      <c r="X17" s="6"/>
      <c r="Z17" s="25" t="s">
        <v>14</v>
      </c>
      <c r="AA17" s="14" t="s">
        <v>17</v>
      </c>
      <c r="AB17" s="15" t="s">
        <v>19</v>
      </c>
      <c r="AC17" s="14" t="s">
        <v>18</v>
      </c>
      <c r="AD17" s="4" t="s">
        <v>24</v>
      </c>
      <c r="AE17" s="16">
        <v>0.4</v>
      </c>
      <c r="AF17" s="4" t="s">
        <v>25</v>
      </c>
      <c r="AG17" s="16">
        <v>0.83899999999999997</v>
      </c>
    </row>
    <row r="18" spans="1:33" ht="18.75" customHeight="1" thickTop="1" thickBot="1" x14ac:dyDescent="0.2">
      <c r="A18" s="6"/>
      <c r="B18" s="6"/>
      <c r="C18" s="6"/>
      <c r="D18" s="6"/>
      <c r="E18" s="6"/>
      <c r="F18" s="57"/>
      <c r="G18" s="6"/>
      <c r="H18" s="6"/>
      <c r="I18" s="6"/>
      <c r="J18" s="6"/>
      <c r="K18" s="6"/>
      <c r="L18" s="6"/>
      <c r="M18" s="36"/>
      <c r="N18" s="93" t="s">
        <v>65</v>
      </c>
      <c r="O18" s="93"/>
      <c r="P18" s="93"/>
      <c r="Q18" s="38"/>
      <c r="R18" s="6"/>
      <c r="S18" s="6"/>
      <c r="T18" s="78" t="s">
        <v>42</v>
      </c>
      <c r="U18" s="79"/>
      <c r="V18" s="82" t="s">
        <v>43</v>
      </c>
      <c r="W18" s="84">
        <f>I40</f>
        <v>69.305647797685182</v>
      </c>
      <c r="X18" s="6"/>
      <c r="Z18" s="58" t="s">
        <v>15</v>
      </c>
      <c r="AA18" s="14" t="s">
        <v>67</v>
      </c>
      <c r="AB18" s="15" t="s">
        <v>19</v>
      </c>
      <c r="AC18" s="14" t="s">
        <v>17</v>
      </c>
      <c r="AD18" s="4" t="s">
        <v>24</v>
      </c>
      <c r="AE18" s="19">
        <v>0.498</v>
      </c>
      <c r="AF18" s="4" t="s">
        <v>25</v>
      </c>
      <c r="AG18" s="19">
        <v>0.43319999999999997</v>
      </c>
    </row>
    <row r="19" spans="1:33" ht="17.25" customHeight="1" thickBot="1" x14ac:dyDescent="0.2">
      <c r="A19" s="6"/>
      <c r="B19" s="6"/>
      <c r="C19" s="6"/>
      <c r="D19" s="6"/>
      <c r="E19" s="6"/>
      <c r="F19" s="6"/>
      <c r="G19" s="6"/>
      <c r="H19" s="93" t="s">
        <v>18</v>
      </c>
      <c r="I19" s="93"/>
      <c r="J19" s="93"/>
      <c r="K19" s="6"/>
      <c r="L19" s="6"/>
      <c r="M19" s="36"/>
      <c r="N19" s="93"/>
      <c r="O19" s="93"/>
      <c r="P19" s="93"/>
      <c r="Q19" s="38"/>
      <c r="R19" s="6"/>
      <c r="S19" s="6"/>
      <c r="T19" s="80"/>
      <c r="U19" s="81"/>
      <c r="V19" s="83"/>
      <c r="W19" s="85"/>
      <c r="X19" s="6"/>
    </row>
    <row r="20" spans="1:33" ht="18" customHeight="1" thickTop="1" thickBot="1" x14ac:dyDescent="0.2">
      <c r="A20" s="6"/>
      <c r="B20" s="6"/>
      <c r="C20" s="6"/>
      <c r="D20" s="6"/>
      <c r="E20" s="6"/>
      <c r="F20" s="6"/>
      <c r="G20" s="6"/>
      <c r="H20" s="93"/>
      <c r="I20" s="93"/>
      <c r="J20" s="93"/>
      <c r="K20" s="6"/>
      <c r="L20" s="6"/>
      <c r="M20" s="36"/>
      <c r="N20" s="45" t="s">
        <v>8</v>
      </c>
      <c r="O20" s="43">
        <f>D14*AE11+AG11</f>
        <v>115.23976000000002</v>
      </c>
      <c r="P20" s="41"/>
      <c r="Q20" s="38"/>
      <c r="R20" s="6"/>
      <c r="S20" s="6"/>
      <c r="T20" s="6"/>
      <c r="U20" s="6"/>
      <c r="V20" s="59"/>
      <c r="W20" s="60"/>
      <c r="X20" s="6"/>
    </row>
    <row r="21" spans="1:33" ht="18" customHeight="1" thickTop="1" thickBot="1" x14ac:dyDescent="0.2">
      <c r="A21" s="6"/>
      <c r="B21" s="6"/>
      <c r="C21" s="6"/>
      <c r="D21" s="6"/>
      <c r="E21" s="6"/>
      <c r="F21" s="6"/>
      <c r="G21" s="6"/>
      <c r="H21" s="93"/>
      <c r="I21" s="93"/>
      <c r="J21" s="93"/>
      <c r="K21" s="6"/>
      <c r="L21" s="6"/>
      <c r="M21" s="36"/>
      <c r="N21" s="45" t="s">
        <v>40</v>
      </c>
      <c r="O21" s="43">
        <f>I14*AE12+AG12</f>
        <v>147.98367238000003</v>
      </c>
      <c r="P21" s="41"/>
      <c r="Q21" s="38"/>
      <c r="R21" s="6"/>
      <c r="S21" s="6"/>
      <c r="T21" s="6"/>
      <c r="U21" s="7"/>
      <c r="V21" s="7"/>
      <c r="W21" s="6"/>
      <c r="X21" s="6"/>
    </row>
    <row r="22" spans="1:33" ht="18" customHeight="1" thickTop="1" thickBot="1" x14ac:dyDescent="0.2">
      <c r="A22" s="6"/>
      <c r="B22" s="6"/>
      <c r="C22" s="6"/>
      <c r="D22" s="6"/>
      <c r="E22" s="6"/>
      <c r="F22" s="6"/>
      <c r="G22" s="6"/>
      <c r="H22" s="45" t="s">
        <v>35</v>
      </c>
      <c r="I22" s="43">
        <f>W9*AE9+AG9</f>
        <v>28.414516000000006</v>
      </c>
      <c r="J22" s="41"/>
      <c r="K22" s="6"/>
      <c r="L22" s="6"/>
      <c r="M22" s="36"/>
      <c r="N22" s="45" t="s">
        <v>41</v>
      </c>
      <c r="O22" s="43">
        <f>O15*AE13+AG13</f>
        <v>52.637207344999993</v>
      </c>
      <c r="P22" s="41"/>
      <c r="Q22" s="38"/>
      <c r="R22" s="6"/>
      <c r="S22" s="6"/>
      <c r="T22" s="6"/>
      <c r="U22" s="6"/>
      <c r="V22" s="7"/>
      <c r="W22" s="6"/>
      <c r="X22" s="6"/>
    </row>
    <row r="23" spans="1:33" ht="18" customHeight="1" thickTop="1" thickBot="1" x14ac:dyDescent="0.2">
      <c r="A23" s="6"/>
      <c r="B23" s="6"/>
      <c r="C23" s="6"/>
      <c r="D23" s="6"/>
      <c r="E23" s="6"/>
      <c r="F23" s="6"/>
      <c r="G23" s="6"/>
      <c r="H23" s="45" t="s">
        <v>7</v>
      </c>
      <c r="I23" s="43">
        <f>W10*AE10+AG10</f>
        <v>665.29982800000016</v>
      </c>
      <c r="J23" s="41"/>
      <c r="K23" s="6"/>
      <c r="L23" s="6"/>
      <c r="M23" s="36"/>
      <c r="N23" s="48" t="s">
        <v>29</v>
      </c>
      <c r="O23" s="44">
        <f>O20*0.3+O21*0.4+O22*0.3</f>
        <v>109.55655915550003</v>
      </c>
      <c r="P23" s="41"/>
      <c r="Q23" s="38"/>
      <c r="R23" s="6"/>
      <c r="S23" s="6"/>
      <c r="T23" s="6"/>
      <c r="U23" s="6"/>
      <c r="V23" s="7"/>
      <c r="W23" s="6"/>
      <c r="X23" s="6"/>
    </row>
    <row r="24" spans="1:33" ht="18" customHeight="1" thickTop="1" x14ac:dyDescent="0.15">
      <c r="A24" s="6"/>
      <c r="B24" s="6"/>
      <c r="C24" s="6"/>
      <c r="D24" s="6"/>
      <c r="E24" s="6"/>
      <c r="F24" s="6"/>
      <c r="G24" s="6"/>
      <c r="H24" s="48" t="s">
        <v>29</v>
      </c>
      <c r="I24" s="44">
        <f>I22+I23*0.47</f>
        <v>341.10543516000007</v>
      </c>
      <c r="J24" s="41"/>
      <c r="K24" s="6"/>
      <c r="L24" s="55" t="s">
        <v>50</v>
      </c>
      <c r="M24" s="36"/>
      <c r="N24" s="37"/>
      <c r="O24" s="111" t="s">
        <v>47</v>
      </c>
      <c r="P24" s="37"/>
      <c r="Q24" s="38"/>
      <c r="R24" s="6"/>
      <c r="S24" s="6"/>
      <c r="T24" s="6"/>
      <c r="U24" s="6"/>
      <c r="V24" s="7"/>
      <c r="W24" s="6"/>
      <c r="X24" s="6"/>
    </row>
    <row r="25" spans="1:33" ht="24.75" x14ac:dyDescent="0.15">
      <c r="A25" s="6"/>
      <c r="B25" s="6"/>
      <c r="C25" s="6"/>
      <c r="D25" s="6"/>
      <c r="E25" s="6"/>
      <c r="F25" s="6"/>
      <c r="G25" s="6"/>
      <c r="H25" s="6"/>
      <c r="I25" s="102" t="s">
        <v>48</v>
      </c>
      <c r="J25" s="6"/>
      <c r="K25" s="6"/>
      <c r="L25" s="55"/>
      <c r="M25" s="36"/>
      <c r="N25" s="37"/>
      <c r="O25" s="96"/>
      <c r="P25" s="37"/>
      <c r="Q25" s="38"/>
      <c r="R25" s="6"/>
      <c r="S25" s="6"/>
      <c r="T25" s="6"/>
      <c r="U25" s="6"/>
      <c r="V25" s="7"/>
      <c r="W25" s="6"/>
      <c r="X25" s="6"/>
    </row>
    <row r="26" spans="1:33" ht="11.25" customHeight="1" x14ac:dyDescent="0.15">
      <c r="A26" s="6"/>
      <c r="B26" s="6"/>
      <c r="C26" s="6"/>
      <c r="D26" s="6"/>
      <c r="E26" s="6"/>
      <c r="F26" s="6"/>
      <c r="G26" s="6"/>
      <c r="H26" s="6"/>
      <c r="I26" s="112"/>
      <c r="J26" s="6"/>
      <c r="K26" s="6"/>
      <c r="L26" s="6"/>
      <c r="M26" s="36"/>
      <c r="N26" s="93" t="s">
        <v>53</v>
      </c>
      <c r="O26" s="93"/>
      <c r="P26" s="93"/>
      <c r="Q26" s="38"/>
      <c r="R26" s="6"/>
      <c r="S26" s="6"/>
      <c r="T26" s="6"/>
      <c r="U26" s="6"/>
      <c r="V26" s="7"/>
      <c r="W26" s="6"/>
      <c r="X26" s="6"/>
    </row>
    <row r="27" spans="1:33" ht="9" customHeight="1" thickBot="1" x14ac:dyDescent="0.2">
      <c r="A27" s="6"/>
      <c r="B27" s="6"/>
      <c r="C27" s="6"/>
      <c r="D27" s="6"/>
      <c r="E27" s="6"/>
      <c r="F27" s="6"/>
      <c r="G27" s="6"/>
      <c r="H27" s="93" t="s">
        <v>17</v>
      </c>
      <c r="I27" s="93"/>
      <c r="J27" s="93"/>
      <c r="K27" s="6"/>
      <c r="L27" s="6"/>
      <c r="M27" s="36"/>
      <c r="N27" s="93"/>
      <c r="O27" s="93"/>
      <c r="P27" s="93"/>
      <c r="Q27" s="38"/>
      <c r="R27" s="6"/>
      <c r="S27" s="6"/>
      <c r="T27" s="6"/>
      <c r="U27" s="6"/>
      <c r="V27" s="7"/>
      <c r="W27" s="6"/>
      <c r="X27" s="6"/>
    </row>
    <row r="28" spans="1:33" ht="18" customHeight="1" thickTop="1" x14ac:dyDescent="0.15">
      <c r="A28" s="6"/>
      <c r="B28" s="6"/>
      <c r="C28" s="72" t="s">
        <v>51</v>
      </c>
      <c r="D28" s="73"/>
      <c r="E28" s="73"/>
      <c r="F28" s="74"/>
      <c r="G28" s="101" t="s">
        <v>4</v>
      </c>
      <c r="H28" s="93"/>
      <c r="I28" s="93"/>
      <c r="J28" s="93"/>
      <c r="K28" s="6"/>
      <c r="L28" s="24" t="s">
        <v>38</v>
      </c>
      <c r="M28" s="36"/>
      <c r="N28" s="93"/>
      <c r="O28" s="93"/>
      <c r="P28" s="93"/>
      <c r="Q28" s="38"/>
      <c r="R28" s="6"/>
      <c r="S28" s="6"/>
      <c r="T28" s="6"/>
      <c r="U28" s="6"/>
      <c r="V28" s="7"/>
      <c r="W28" s="6"/>
      <c r="X28" s="6"/>
    </row>
    <row r="29" spans="1:33" ht="18" customHeight="1" thickBot="1" x14ac:dyDescent="0.2">
      <c r="A29" s="6"/>
      <c r="B29" s="6"/>
      <c r="C29" s="75"/>
      <c r="D29" s="76"/>
      <c r="E29" s="76"/>
      <c r="F29" s="77"/>
      <c r="G29" s="101"/>
      <c r="H29" s="93"/>
      <c r="I29" s="93"/>
      <c r="J29" s="93"/>
      <c r="K29" s="6"/>
      <c r="L29" s="6"/>
      <c r="M29" s="36"/>
      <c r="N29" s="93"/>
      <c r="O29" s="93"/>
      <c r="P29" s="93"/>
      <c r="Q29" s="38"/>
      <c r="R29" s="6"/>
      <c r="S29" s="6"/>
      <c r="T29" s="6"/>
      <c r="U29" s="6"/>
      <c r="V29" s="7"/>
      <c r="W29" s="6"/>
      <c r="X29" s="6"/>
    </row>
    <row r="30" spans="1:33" ht="20.25" customHeight="1" thickTop="1" thickBot="1" x14ac:dyDescent="0.2">
      <c r="A30" s="6"/>
      <c r="B30" s="6"/>
      <c r="C30" s="20"/>
      <c r="D30" s="108">
        <f>W7</f>
        <v>18.600000000000001</v>
      </c>
      <c r="E30" s="109"/>
      <c r="F30" s="21"/>
      <c r="G30" s="101"/>
      <c r="H30" s="45" t="s">
        <v>34</v>
      </c>
      <c r="I30" s="43">
        <f>W7*AE7+AG7</f>
        <v>-27.6</v>
      </c>
      <c r="J30" s="41"/>
      <c r="K30" s="6"/>
      <c r="L30" s="6"/>
      <c r="M30" s="36"/>
      <c r="N30" s="42" t="s">
        <v>11</v>
      </c>
      <c r="O30" s="44">
        <f>W13</f>
        <v>47.728926759544663</v>
      </c>
      <c r="P30" s="41"/>
      <c r="Q30" s="38"/>
      <c r="R30" s="6"/>
      <c r="S30" s="6"/>
      <c r="T30" s="6"/>
      <c r="U30" s="6"/>
      <c r="V30" s="7"/>
      <c r="W30" s="6"/>
      <c r="X30" s="6"/>
    </row>
    <row r="31" spans="1:33" ht="21" customHeight="1" thickTop="1" thickBot="1" x14ac:dyDescent="0.2">
      <c r="A31" s="6"/>
      <c r="B31" s="6"/>
      <c r="C31" s="6"/>
      <c r="D31" s="6"/>
      <c r="E31" s="6"/>
      <c r="F31" s="6"/>
      <c r="G31" s="6"/>
      <c r="H31" s="45" t="s">
        <v>36</v>
      </c>
      <c r="I31" s="43">
        <f>W8*AE8+AG8</f>
        <v>-6.6353</v>
      </c>
      <c r="J31" s="41"/>
      <c r="K31" s="6"/>
      <c r="L31" s="6"/>
      <c r="M31" s="36"/>
      <c r="N31" s="37"/>
      <c r="O31" s="61"/>
      <c r="P31" s="37"/>
      <c r="Q31" s="38"/>
      <c r="R31" s="6"/>
      <c r="S31" s="6"/>
      <c r="T31" s="6"/>
      <c r="U31" s="6"/>
      <c r="V31" s="7"/>
      <c r="W31" s="6"/>
      <c r="X31" s="6"/>
    </row>
    <row r="32" spans="1:33" ht="24.95" customHeight="1" thickTop="1" thickBot="1" x14ac:dyDescent="0.2">
      <c r="A32" s="6"/>
      <c r="B32" s="6"/>
      <c r="C32" s="72" t="s">
        <v>52</v>
      </c>
      <c r="D32" s="73"/>
      <c r="E32" s="73"/>
      <c r="F32" s="74"/>
      <c r="G32" s="101" t="s">
        <v>36</v>
      </c>
      <c r="H32" s="45" t="s">
        <v>37</v>
      </c>
      <c r="I32" s="43">
        <f>O23*AE15+AG15</f>
        <v>593.93408911716654</v>
      </c>
      <c r="J32" s="41"/>
      <c r="K32" s="6"/>
      <c r="L32" s="6"/>
      <c r="M32" s="36"/>
      <c r="N32" s="37"/>
      <c r="O32" s="62" t="s">
        <v>45</v>
      </c>
      <c r="P32" s="37"/>
      <c r="Q32" s="38"/>
      <c r="R32" s="6"/>
      <c r="S32" s="6"/>
      <c r="T32" s="6"/>
      <c r="U32" s="6"/>
      <c r="V32" s="7"/>
      <c r="W32" s="6"/>
      <c r="X32" s="6"/>
    </row>
    <row r="33" spans="1:24" ht="21.75" customHeight="1" thickTop="1" thickBot="1" x14ac:dyDescent="0.2">
      <c r="A33" s="6"/>
      <c r="B33" s="6"/>
      <c r="C33" s="75"/>
      <c r="D33" s="76"/>
      <c r="E33" s="76"/>
      <c r="F33" s="77"/>
      <c r="G33" s="101"/>
      <c r="H33" s="45" t="s">
        <v>38</v>
      </c>
      <c r="I33" s="43">
        <f>W13*AE16+AG16</f>
        <v>14.443678027863399</v>
      </c>
      <c r="J33" s="41"/>
      <c r="K33" s="6"/>
      <c r="L33" s="6"/>
      <c r="M33" s="63"/>
      <c r="N33" s="64"/>
      <c r="O33" s="64"/>
      <c r="P33" s="64"/>
      <c r="Q33" s="65"/>
      <c r="R33" s="6"/>
      <c r="S33" s="6"/>
      <c r="T33" s="6"/>
      <c r="U33" s="6"/>
      <c r="V33" s="7"/>
      <c r="W33" s="6"/>
      <c r="X33" s="6"/>
    </row>
    <row r="34" spans="1:24" ht="26.25" thickTop="1" thickBot="1" x14ac:dyDescent="0.2">
      <c r="A34" s="6"/>
      <c r="B34" s="6"/>
      <c r="C34" s="20"/>
      <c r="D34" s="108">
        <f>W8</f>
        <v>10</v>
      </c>
      <c r="E34" s="110"/>
      <c r="F34" s="66"/>
      <c r="G34" s="101"/>
      <c r="H34" s="45" t="s">
        <v>39</v>
      </c>
      <c r="I34" s="43">
        <f>I24*AE17+AG17</f>
        <v>137.28117406400003</v>
      </c>
      <c r="J34" s="4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6"/>
      <c r="X34" s="6"/>
    </row>
    <row r="35" spans="1:24" ht="21" thickTop="1" x14ac:dyDescent="0.15">
      <c r="A35" s="6"/>
      <c r="B35" s="6"/>
      <c r="C35" s="6"/>
      <c r="D35" s="6"/>
      <c r="E35" s="6"/>
      <c r="F35" s="6"/>
      <c r="G35" s="6"/>
      <c r="H35" s="48" t="s">
        <v>29</v>
      </c>
      <c r="I35" s="44">
        <f>I30*0.5+I31*0.5+I32*0.15+I33*0.41+I34*0.44</f>
        <v>138.29808794715899</v>
      </c>
      <c r="J35" s="4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6"/>
      <c r="X35" s="6"/>
    </row>
    <row r="36" spans="1:24" x14ac:dyDescent="0.15">
      <c r="A36" s="6"/>
      <c r="B36" s="6"/>
      <c r="C36" s="6"/>
      <c r="D36" s="6"/>
      <c r="E36" s="6"/>
      <c r="F36" s="6"/>
      <c r="G36" s="6"/>
      <c r="H36" s="6"/>
      <c r="I36" s="102" t="s">
        <v>49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6"/>
      <c r="X36" s="6"/>
    </row>
    <row r="37" spans="1:24" ht="20.25" thickBot="1" x14ac:dyDescent="0.2">
      <c r="A37" s="6"/>
      <c r="B37" s="6"/>
      <c r="C37" s="6"/>
      <c r="D37" s="6"/>
      <c r="E37" s="6"/>
      <c r="F37" s="6"/>
      <c r="G37" s="6"/>
      <c r="H37" s="6"/>
      <c r="I37" s="103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  <c r="W37" s="6"/>
      <c r="X37" s="6"/>
    </row>
    <row r="38" spans="1:24" ht="20.25" thickTop="1" x14ac:dyDescent="0.15">
      <c r="A38" s="6"/>
      <c r="B38" s="6"/>
      <c r="C38" s="6"/>
      <c r="D38" s="6"/>
      <c r="E38" s="6"/>
      <c r="F38" s="6"/>
      <c r="G38" s="6"/>
      <c r="H38" s="78" t="s">
        <v>28</v>
      </c>
      <c r="I38" s="97"/>
      <c r="J38" s="79"/>
      <c r="K38" s="6"/>
      <c r="L38" s="6"/>
      <c r="M38" s="59"/>
      <c r="N38" s="6"/>
      <c r="O38" s="6"/>
      <c r="P38" s="6"/>
      <c r="Q38" s="6"/>
      <c r="R38" s="6"/>
      <c r="S38" s="6"/>
      <c r="T38" s="6"/>
      <c r="U38" s="6"/>
      <c r="V38" s="7"/>
      <c r="W38" s="6"/>
      <c r="X38" s="6"/>
    </row>
    <row r="39" spans="1:24" ht="27" customHeight="1" thickBot="1" x14ac:dyDescent="0.2">
      <c r="A39" s="6"/>
      <c r="B39" s="6"/>
      <c r="C39" s="6"/>
      <c r="D39" s="6"/>
      <c r="E39" s="6"/>
      <c r="F39" s="6"/>
      <c r="G39" s="6"/>
      <c r="H39" s="98"/>
      <c r="I39" s="99"/>
      <c r="J39" s="100"/>
      <c r="K39" s="6"/>
      <c r="L39" s="6"/>
      <c r="M39" s="67" t="s">
        <v>62</v>
      </c>
      <c r="N39" s="6"/>
      <c r="O39" s="6"/>
      <c r="P39" s="6"/>
      <c r="Q39" s="6"/>
      <c r="R39" s="6"/>
      <c r="S39" s="6"/>
      <c r="T39" s="6"/>
      <c r="U39" s="6"/>
      <c r="V39" s="7"/>
      <c r="W39" s="6"/>
      <c r="X39" s="6"/>
    </row>
    <row r="40" spans="1:24" ht="34.5" thickTop="1" thickBot="1" x14ac:dyDescent="0.2">
      <c r="A40" s="6"/>
      <c r="B40" s="6"/>
      <c r="C40" s="6"/>
      <c r="D40" s="6"/>
      <c r="E40" s="6"/>
      <c r="F40" s="6"/>
      <c r="G40" s="6"/>
      <c r="H40" s="68" t="s">
        <v>29</v>
      </c>
      <c r="I40" s="69">
        <f>I35*AE18+AG18</f>
        <v>69.305647797685182</v>
      </c>
      <c r="J40" s="70"/>
      <c r="K40" s="6"/>
      <c r="L40" s="6"/>
      <c r="M40" s="67" t="s">
        <v>31</v>
      </c>
      <c r="N40" s="6"/>
      <c r="O40" s="6"/>
      <c r="P40" s="6"/>
      <c r="Q40" s="6"/>
      <c r="R40" s="6"/>
      <c r="S40" s="6"/>
      <c r="T40" s="6"/>
      <c r="U40" s="6"/>
      <c r="V40" s="7"/>
      <c r="W40" s="6"/>
      <c r="X40" s="6"/>
    </row>
    <row r="41" spans="1:24" ht="20.25" thickTop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  <c r="W41" s="6"/>
      <c r="X41" s="6"/>
    </row>
    <row r="42" spans="1:24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  <c r="W42" s="6"/>
      <c r="X42" s="6"/>
    </row>
    <row r="55" spans="1:32" ht="12.95" customHeight="1" x14ac:dyDescent="0.15"/>
    <row r="56" spans="1:32" x14ac:dyDescent="0.15">
      <c r="A56" s="71" t="s">
        <v>64</v>
      </c>
    </row>
    <row r="57" spans="1:32" x14ac:dyDescent="0.15">
      <c r="AF57" s="2"/>
    </row>
  </sheetData>
  <sheetProtection algorithmName="SHA-512" hashValue="0OpP+OR+Hyi9ILmCBuQ9c64OnEZZsz64Qvrmf7cC8M9SK7ZAD0RkaPQupjZskXl14FmWdLNNVgtP9sl6bIlhsA==" saltValue="LYpBxycdXQgyPJ+nfeAeOg==" spinCount="100000" sheet="1" objects="1" scenarios="1" selectLockedCells="1"/>
  <mergeCells count="30">
    <mergeCell ref="D5:E5"/>
    <mergeCell ref="D14:E14"/>
    <mergeCell ref="D30:E30"/>
    <mergeCell ref="D34:E34"/>
    <mergeCell ref="O24:O25"/>
    <mergeCell ref="I25:I26"/>
    <mergeCell ref="N26:P29"/>
    <mergeCell ref="C28:F29"/>
    <mergeCell ref="C32:F33"/>
    <mergeCell ref="H38:J39"/>
    <mergeCell ref="G32:G34"/>
    <mergeCell ref="G28:G30"/>
    <mergeCell ref="I36:I37"/>
    <mergeCell ref="H27:J29"/>
    <mergeCell ref="P3:R4"/>
    <mergeCell ref="T18:U19"/>
    <mergeCell ref="V18:V19"/>
    <mergeCell ref="W18:W19"/>
    <mergeCell ref="B9:B15"/>
    <mergeCell ref="T3:U8"/>
    <mergeCell ref="C3:F4"/>
    <mergeCell ref="H3:J4"/>
    <mergeCell ref="L3:N4"/>
    <mergeCell ref="N10:P12"/>
    <mergeCell ref="H11:J12"/>
    <mergeCell ref="C11:F12"/>
    <mergeCell ref="H19:J21"/>
    <mergeCell ref="J15:J16"/>
    <mergeCell ref="N18:P19"/>
    <mergeCell ref="O16:O17"/>
  </mergeCells>
  <phoneticPr fontId="2"/>
  <pageMargins left="0.7" right="0.7" top="0.75" bottom="0.75" header="0.3" footer="0.3"/>
  <pageSetup paperSize="9" scale="3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売上モデル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ohtomo</dc:creator>
  <cp:lastModifiedBy>ohtomo</cp:lastModifiedBy>
  <dcterms:created xsi:type="dcterms:W3CDTF">2022-11-17T01:23:07Z</dcterms:created>
  <dcterms:modified xsi:type="dcterms:W3CDTF">2022-11-29T01:08:37Z</dcterms:modified>
</cp:coreProperties>
</file>